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OF\DOF_Storstrøm\Projekter\Stor_Skallesluger\"/>
    </mc:Choice>
  </mc:AlternateContent>
  <xr:revisionPtr revIDLastSave="0" documentId="8_{02DA3606-5BF9-48F6-B652-1D8572D96551}" xr6:coauthVersionLast="45" xr6:coauthVersionMax="45" xr10:uidLastSave="{00000000-0000-0000-0000-000000000000}"/>
  <bookViews>
    <workbookView xWindow="1900" yWindow="630" windowWidth="14720" windowHeight="10170" tabRatio="83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9" i="1" l="1"/>
  <c r="E149" i="1"/>
  <c r="F149" i="1"/>
  <c r="G149" i="1"/>
  <c r="H149" i="1"/>
  <c r="I149" i="1"/>
  <c r="J149" i="1"/>
  <c r="I111" i="1"/>
  <c r="H30" i="1" l="1"/>
  <c r="I30" i="1"/>
  <c r="J30" i="1"/>
  <c r="G189" i="1" l="1"/>
  <c r="E189" i="1"/>
  <c r="J189" i="1" l="1"/>
  <c r="I189" i="1"/>
  <c r="F189" i="1"/>
  <c r="D189" i="1"/>
  <c r="C189" i="1"/>
  <c r="B189" i="1"/>
  <c r="B149" i="1" l="1"/>
  <c r="C149" i="1"/>
  <c r="L149" i="1"/>
  <c r="C57" i="1" l="1"/>
  <c r="D57" i="1"/>
  <c r="E57" i="1"/>
  <c r="F57" i="1"/>
  <c r="G57" i="1"/>
  <c r="I57" i="1"/>
  <c r="J57" i="1"/>
  <c r="B57" i="1"/>
  <c r="D173" i="1" l="1"/>
  <c r="D111" i="1"/>
  <c r="J173" i="1"/>
  <c r="J92" i="1"/>
  <c r="B30" i="1"/>
  <c r="C92" i="1"/>
  <c r="C30" i="1"/>
  <c r="D92" i="1"/>
  <c r="D30" i="1"/>
  <c r="D155" i="1"/>
  <c r="E173" i="1"/>
  <c r="E155" i="1"/>
  <c r="E111" i="1"/>
  <c r="E30" i="1"/>
  <c r="E92" i="1"/>
  <c r="G92" i="1"/>
  <c r="G30" i="1"/>
  <c r="G173" i="1"/>
  <c r="G155" i="1"/>
  <c r="G111" i="1"/>
  <c r="C173" i="1"/>
  <c r="C155" i="1"/>
  <c r="C111" i="1"/>
  <c r="J111" i="1"/>
  <c r="B111" i="1"/>
  <c r="F173" i="1"/>
  <c r="I173" i="1"/>
  <c r="F111" i="1"/>
  <c r="F30" i="1"/>
  <c r="F92" i="1"/>
  <c r="F155" i="1"/>
  <c r="I155" i="1"/>
  <c r="B92" i="1"/>
  <c r="I92" i="1"/>
  <c r="J155" i="1"/>
  <c r="B155" i="1"/>
  <c r="B173" i="1"/>
  <c r="C94" i="1" l="1"/>
  <c r="C192" i="1" s="1"/>
  <c r="F94" i="1"/>
  <c r="F192" i="1" s="1"/>
  <c r="B94" i="1"/>
  <c r="B192" i="1" s="1"/>
  <c r="I94" i="1"/>
  <c r="I192" i="1" s="1"/>
  <c r="D94" i="1"/>
  <c r="D192" i="1" s="1"/>
  <c r="J94" i="1"/>
  <c r="J192" i="1" s="1"/>
  <c r="G94" i="1"/>
  <c r="G192" i="1" s="1"/>
  <c r="E94" i="1"/>
  <c r="E192" i="1" s="1"/>
  <c r="D193" i="1" l="1"/>
  <c r="C193" i="1"/>
  <c r="C95" i="1"/>
  <c r="D95" i="1"/>
</calcChain>
</file>

<file path=xl/sharedStrings.xml><?xml version="1.0" encoding="utf-8"?>
<sst xmlns="http://schemas.openxmlformats.org/spreadsheetml/2006/main" count="307" uniqueCount="257">
  <si>
    <t>MULIGE</t>
  </si>
  <si>
    <t>SAND SYNLIG</t>
  </si>
  <si>
    <t>SIKRE</t>
  </si>
  <si>
    <t>PULL/1K</t>
  </si>
  <si>
    <t>ÆG</t>
  </si>
  <si>
    <t>NATUR REDE</t>
  </si>
  <si>
    <t>ANTAL LOKALITETER</t>
  </si>
  <si>
    <t>DOF BASEN</t>
  </si>
  <si>
    <t>Møn-Bogø</t>
  </si>
  <si>
    <t>Sydklinten</t>
  </si>
  <si>
    <t>Nyord Kirkegård</t>
  </si>
  <si>
    <t>Fanefjord Skov</t>
  </si>
  <si>
    <t>Rytzebækgaard</t>
  </si>
  <si>
    <t>Hjelm Bugt</t>
  </si>
  <si>
    <t>Møn-Bogø i alt</t>
  </si>
  <si>
    <t>Lolland-Falster</t>
  </si>
  <si>
    <t>Korselitse Skovene</t>
  </si>
  <si>
    <t>Skejten</t>
  </si>
  <si>
    <t>Vålse Vesterskov</t>
  </si>
  <si>
    <t>Flintinge Å</t>
  </si>
  <si>
    <t>Farnæs Skov/Sortsø</t>
  </si>
  <si>
    <t>Lolland-Falster i alt</t>
  </si>
  <si>
    <t>Syd- og østsjælland</t>
  </si>
  <si>
    <t>Gjorslev Bøgeskov</t>
  </si>
  <si>
    <t>Højstrup Fællesskov</t>
  </si>
  <si>
    <t>Feddet</t>
  </si>
  <si>
    <t xml:space="preserve">Præstø Fjord </t>
  </si>
  <si>
    <t>Roneklint (Store Hestehave)</t>
  </si>
  <si>
    <t>Vemmetofte Strandskov</t>
  </si>
  <si>
    <t>Rekkende skov  / Rekkende</t>
  </si>
  <si>
    <t>Viemose Skov</t>
  </si>
  <si>
    <t>Strandegård dyrehave</t>
  </si>
  <si>
    <t>Langebæk Gård</t>
  </si>
  <si>
    <t>Knudshoved Odde</t>
  </si>
  <si>
    <t>Even Sø</t>
  </si>
  <si>
    <t>Knudsskov</t>
  </si>
  <si>
    <t>Ugledige Sø</t>
  </si>
  <si>
    <t>Avnø</t>
  </si>
  <si>
    <t>Faxe Ladeplads s f lystbådehavnen</t>
  </si>
  <si>
    <t>Sydsjælland i alt</t>
  </si>
  <si>
    <t>DOF STORSTRØM ALT I ALT</t>
  </si>
  <si>
    <t>København</t>
  </si>
  <si>
    <t>Højerup, Stevns</t>
  </si>
  <si>
    <t>Store Billesø</t>
  </si>
  <si>
    <t>Vallø dyrehave og slot</t>
  </si>
  <si>
    <t>København i alt</t>
  </si>
  <si>
    <t>Sønderjylland</t>
  </si>
  <si>
    <t>Sønderskoven</t>
  </si>
  <si>
    <t>Kegnæs</t>
  </si>
  <si>
    <t xml:space="preserve">Sottrup </t>
  </si>
  <si>
    <t>Als østkyst, herunder</t>
  </si>
  <si>
    <t xml:space="preserve">     Mommark</t>
  </si>
  <si>
    <t xml:space="preserve">     Blommeskobbel</t>
  </si>
  <si>
    <t xml:space="preserve">     Oleskobbel</t>
  </si>
  <si>
    <t xml:space="preserve">     Nørreskoven</t>
  </si>
  <si>
    <t>Augustenborg Fjord, herunder</t>
  </si>
  <si>
    <t xml:space="preserve">     Ketting Nor</t>
  </si>
  <si>
    <t xml:space="preserve">     Augb. Slotspark</t>
  </si>
  <si>
    <t xml:space="preserve">     Madeskov</t>
  </si>
  <si>
    <t xml:space="preserve">     Arnkil</t>
  </si>
  <si>
    <t>Broager øst, herunder</t>
  </si>
  <si>
    <t xml:space="preserve">     Gammelmark</t>
  </si>
  <si>
    <t xml:space="preserve">     SparEs</t>
  </si>
  <si>
    <t xml:space="preserve">     Skeldebro</t>
  </si>
  <si>
    <t xml:space="preserve">     Skelde</t>
  </si>
  <si>
    <t xml:space="preserve">     Skelde Kobbelskov</t>
  </si>
  <si>
    <t xml:space="preserve">     Vemmingbundvej</t>
  </si>
  <si>
    <t>Sønderjylland i alt</t>
  </si>
  <si>
    <t>Østjylland</t>
  </si>
  <si>
    <t>Bornholm</t>
  </si>
  <si>
    <t>Nexø sydstrand</t>
  </si>
  <si>
    <t>Hundsemyre</t>
  </si>
  <si>
    <t>Snogebæk</t>
  </si>
  <si>
    <t>Bonholm i alt</t>
  </si>
  <si>
    <t>Alt i alt</t>
  </si>
  <si>
    <t>DOF afdelinger</t>
  </si>
  <si>
    <t>Ynglepar</t>
  </si>
  <si>
    <t>Lokaliteter</t>
  </si>
  <si>
    <t>Storstrøm</t>
  </si>
  <si>
    <t>Øvrige Jylland</t>
  </si>
  <si>
    <t>I alt</t>
  </si>
  <si>
    <t>Allinge-Sandkås</t>
  </si>
  <si>
    <t>Tejn</t>
  </si>
  <si>
    <t>Gudhjem-Melsted</t>
  </si>
  <si>
    <t>Bro odde/Dueodde</t>
  </si>
  <si>
    <t>Salthammer</t>
  </si>
  <si>
    <t>Stubbekøbing</t>
  </si>
  <si>
    <t>Sønderborg syd</t>
  </si>
  <si>
    <t>Nordals</t>
  </si>
  <si>
    <t>Langebæk skov</t>
  </si>
  <si>
    <t>Hasle</t>
  </si>
  <si>
    <t>Salene</t>
  </si>
  <si>
    <t>Pyrit</t>
  </si>
  <si>
    <t>Døndalen</t>
  </si>
  <si>
    <t>Teglkås</t>
  </si>
  <si>
    <t xml:space="preserve">Rekkende </t>
  </si>
  <si>
    <t>Tubæk Å</t>
  </si>
  <si>
    <t>Vindebæk</t>
  </si>
  <si>
    <t>Halskovvænge</t>
  </si>
  <si>
    <t>Barup Sø</t>
  </si>
  <si>
    <t>Frejlev</t>
  </si>
  <si>
    <t>Egholm Skov</t>
  </si>
  <si>
    <t>Ny Fredskov</t>
  </si>
  <si>
    <t>Vintersbølle</t>
  </si>
  <si>
    <t>Følgende kategorier og definitioner anvendes til vurdering af ynglepar.</t>
  </si>
  <si>
    <t>Når den samlede ynglebestand opgøres, benyttes formlen: (sandsynlige+sikre) – (mulige+sandsynlige+sikre). Er der eksempelvis registreret 3 sikre, 2 sandsynlige og 1 muligt ynglepar, vil bestanden opgøres til (2+3) – (1+2+3) = 5-6 ynglepar.</t>
  </si>
  <si>
    <t>Barbejdning</t>
  </si>
  <si>
    <t>Kragevig Skov</t>
  </si>
  <si>
    <t>Liselund</t>
  </si>
  <si>
    <t>Dyndshave Eng (Marienborg)</t>
  </si>
  <si>
    <t>Nordfeld Fredskov</t>
  </si>
  <si>
    <r>
      <t>- </t>
    </r>
    <r>
      <rPr>
        <b/>
        <i/>
        <sz val="12"/>
        <color rgb="FF000000"/>
        <rFont val="Trebuchet MS"/>
        <family val="2"/>
      </rPr>
      <t>Sikkert ynglepar</t>
    </r>
    <r>
      <rPr>
        <sz val="12"/>
        <color rgb="FF000000"/>
        <rFont val="Trebuchet MS"/>
        <family val="2"/>
      </rPr>
      <t>: Direkte ynglebevis - dvs. æg, eller en hun med unger.</t>
    </r>
  </si>
  <si>
    <r>
      <t>- </t>
    </r>
    <r>
      <rPr>
        <b/>
        <i/>
        <sz val="12"/>
        <color rgb="FF000000"/>
        <rFont val="Trebuchet MS"/>
        <family val="2"/>
      </rPr>
      <t>Sandsynligt ynglepar</t>
    </r>
    <r>
      <rPr>
        <sz val="12"/>
        <color rgb="FF000000"/>
        <rFont val="Trebuchet MS"/>
        <family val="2"/>
      </rPr>
      <t>: Observationer af hun ved kasse. Dun, der stikker ud af en kasse.</t>
    </r>
  </si>
  <si>
    <r>
      <t>- </t>
    </r>
    <r>
      <rPr>
        <b/>
        <i/>
        <sz val="12"/>
        <color rgb="FF000000"/>
        <rFont val="Trebuchet MS"/>
        <family val="2"/>
      </rPr>
      <t>Muligt ynglepar</t>
    </r>
    <r>
      <rPr>
        <sz val="12"/>
        <color rgb="FF000000"/>
        <rFont val="Trebuchet MS"/>
        <family val="2"/>
      </rPr>
      <t>: Observationer af par eller enlige hanner i yngletiden på en egnet ynglelokalitet. Desuden observationer af ubestemt skallesluger hun med unger på et tidspunkt, der falder inden for stor skalleslugers yngletid, og uden for toppet skalleslugers normale yngletid.</t>
    </r>
  </si>
  <si>
    <t>26</t>
  </si>
  <si>
    <t>Rødvig</t>
  </si>
  <si>
    <t>Storedal, Stevns</t>
  </si>
  <si>
    <t>Orehoved Skov</t>
  </si>
  <si>
    <t>Bogø</t>
  </si>
  <si>
    <t>5</t>
  </si>
  <si>
    <t>0</t>
  </si>
  <si>
    <t>Fyn</t>
  </si>
  <si>
    <t>35</t>
  </si>
  <si>
    <t>7</t>
  </si>
  <si>
    <t>67-73</t>
  </si>
  <si>
    <t>30</t>
  </si>
  <si>
    <t>6-8</t>
  </si>
  <si>
    <t>134-142</t>
  </si>
  <si>
    <t>i øvrigt i alt</t>
  </si>
  <si>
    <t>Ynglende Stor Skallesluger fordelt på lokalafdelinger</t>
  </si>
  <si>
    <t>34</t>
  </si>
  <si>
    <t xml:space="preserve"> Jylland øvrige</t>
  </si>
  <si>
    <t xml:space="preserve">Tryggevælde å </t>
  </si>
  <si>
    <t>Kystagerparken, Hvidovre</t>
  </si>
  <si>
    <t>Hørup</t>
  </si>
  <si>
    <t xml:space="preserve">     Sebbelev Strand</t>
  </si>
  <si>
    <t xml:space="preserve">    Kærvig</t>
  </si>
  <si>
    <t>Sundeved, herunder</t>
  </si>
  <si>
    <t xml:space="preserve">    Sandbjerg sø og skov</t>
  </si>
  <si>
    <t xml:space="preserve">    Sottrupskov</t>
  </si>
  <si>
    <t xml:space="preserve">    Ballebro</t>
  </si>
  <si>
    <t xml:space="preserve">    Varnæs</t>
  </si>
  <si>
    <t xml:space="preserve">    Nybøl Vandmølle</t>
  </si>
  <si>
    <t xml:space="preserve">    Lusig</t>
  </si>
  <si>
    <t xml:space="preserve">    Bundsø</t>
  </si>
  <si>
    <t>Hårbøllevej 91</t>
  </si>
  <si>
    <t>Mallings Kløft</t>
  </si>
  <si>
    <t>Marienborg Park</t>
  </si>
  <si>
    <t xml:space="preserve">Store Fredskov (Stensby/Langebæk) </t>
  </si>
  <si>
    <t>Vagtbo løbet</t>
  </si>
  <si>
    <t>3</t>
  </si>
  <si>
    <t>22</t>
  </si>
  <si>
    <t>4</t>
  </si>
  <si>
    <t>32</t>
  </si>
  <si>
    <t>1</t>
  </si>
  <si>
    <t>143-147</t>
  </si>
  <si>
    <t>86-90</t>
  </si>
  <si>
    <t>Ulvshale Skov</t>
  </si>
  <si>
    <t>Nyord</t>
  </si>
  <si>
    <t>Busene Have</t>
  </si>
  <si>
    <t>Borre Sømose</t>
  </si>
  <si>
    <t>Bønsvighoved Skov</t>
  </si>
  <si>
    <t>Hårbølle Stenmine</t>
  </si>
  <si>
    <t>Slotshaven, fanefjord</t>
  </si>
  <si>
    <t>Svanneke fyr</t>
  </si>
  <si>
    <t>Kvartssøen</t>
  </si>
  <si>
    <t>Ved mose/å  (mern å øst for Ugledige sø)</t>
  </si>
  <si>
    <t>BEARBEJD</t>
  </si>
  <si>
    <t>10</t>
  </si>
  <si>
    <t>1-3</t>
  </si>
  <si>
    <t>Vennerslund Egeskov</t>
  </si>
  <si>
    <t>120-157</t>
  </si>
  <si>
    <t>81-93</t>
  </si>
  <si>
    <t>2 privat opsatte kasse i lille sommerhus område</t>
  </si>
  <si>
    <t>STOR SKALLESLUGER 2020</t>
  </si>
  <si>
    <t>Strandhusene, Mern å`s udløb, Kindvig Hoved (Ib Sørensen)</t>
  </si>
  <si>
    <t>Fyn i alt</t>
  </si>
  <si>
    <t>Ulvshale, Paradisæblet</t>
  </si>
  <si>
    <t>Fredskov syd for Lundeborg</t>
  </si>
  <si>
    <t>Grasten Fredskov nord, Thurø</t>
  </si>
  <si>
    <t>Grasten Fredskov syd, Thurø</t>
  </si>
  <si>
    <t>Nørreskoven, Tåsinge nord</t>
  </si>
  <si>
    <t>Nørreskoven, Tåsinge syd</t>
  </si>
  <si>
    <t>Lilleskov (Lunkeris Skov) øst</t>
  </si>
  <si>
    <t>Lilleskov (Lunkeris Skov) vest</t>
  </si>
  <si>
    <t>Bregninge Skov, vest</t>
  </si>
  <si>
    <t>Bregninge Skov, øst</t>
  </si>
  <si>
    <t>Troense Strandvej/Lodsvej</t>
  </si>
  <si>
    <t>UGLE KASSE</t>
  </si>
  <si>
    <t>Ulvshalevej 237B</t>
  </si>
  <si>
    <t>Privat grund, John Bjergmark</t>
  </si>
  <si>
    <t>lokal ynglefugl, via Uffe Dam</t>
  </si>
  <si>
    <t>Silderup Strand</t>
  </si>
  <si>
    <t>kassekontrol via benny</t>
  </si>
  <si>
    <t>ved roklubben via Benny</t>
  </si>
  <si>
    <t>Ulvshale Hortensiavej 8</t>
  </si>
  <si>
    <t>7/7  ynglefugl folod ungerne kassen, via Uffe Dam</t>
  </si>
  <si>
    <t>5/7 forlod unger natuglekasse Brombærvænget 3, 4872 Idestrup, Ester Dalby Andersen</t>
  </si>
  <si>
    <t>Hårbølle Havn</t>
  </si>
  <si>
    <t xml:space="preserve">Præstø </t>
  </si>
  <si>
    <t>Ole Hemmingsen privat uglekasse,  hænger i 8 meters højde. </t>
  </si>
  <si>
    <t>+ 2 MED UGLER I</t>
  </si>
  <si>
    <t>Via Ib Sørensen privat opsatte kasser hos nr. 14 og 17</t>
  </si>
  <si>
    <t>x</t>
  </si>
  <si>
    <t>Fanefjord</t>
  </si>
  <si>
    <t>Oreby Skov</t>
  </si>
  <si>
    <t>Lillebælt kysten overfor Middelfart</t>
  </si>
  <si>
    <t xml:space="preserve">Børup Skov, Sydøstjylland, </t>
  </si>
  <si>
    <t>DOFBASEN 15/7</t>
  </si>
  <si>
    <t>X</t>
  </si>
  <si>
    <t>DOFBASEN 27/6</t>
  </si>
  <si>
    <t xml:space="preserve">DOFBASEN 21/7 </t>
  </si>
  <si>
    <t>"Børnehave", kommer måske fra omkringsliggende lok.????</t>
  </si>
  <si>
    <t>2/7</t>
  </si>
  <si>
    <t>Tryggevælde å udløb</t>
  </si>
  <si>
    <t>9/6</t>
  </si>
  <si>
    <t>26/5</t>
  </si>
  <si>
    <t>Køge Sydstrand</t>
  </si>
  <si>
    <t>25/6</t>
  </si>
  <si>
    <t>Kjeld Hansen</t>
  </si>
  <si>
    <t>Zeniavej på Marielyst tæt på Bøtø skoven, via Benny</t>
  </si>
  <si>
    <t>25</t>
  </si>
  <si>
    <t>8</t>
  </si>
  <si>
    <t>15</t>
  </si>
  <si>
    <t>24-34</t>
  </si>
  <si>
    <t>6</t>
  </si>
  <si>
    <t>Via René aktive fugle i yngletiden</t>
  </si>
  <si>
    <t>Via René, fugle flyver aktivt omkring i yngletiden</t>
  </si>
  <si>
    <t>Høvænge Skov</t>
  </si>
  <si>
    <t>Gammel Fredskov</t>
  </si>
  <si>
    <t xml:space="preserve">Lysebro Mose </t>
  </si>
  <si>
    <t>Vennerslund Nørreskov</t>
  </si>
  <si>
    <t xml:space="preserve">Vennerslund Sønderskov </t>
  </si>
  <si>
    <t>Klodskov Overdrevsskov</t>
  </si>
  <si>
    <t>Benny</t>
  </si>
  <si>
    <t>Hollænder Skov</t>
  </si>
  <si>
    <t>Egehoved</t>
  </si>
  <si>
    <t>Bøget  (Skov)</t>
  </si>
  <si>
    <t>Balle Strand</t>
  </si>
  <si>
    <t>Mern Å (Sageby)</t>
  </si>
  <si>
    <t>Bøtø Strand</t>
  </si>
  <si>
    <t>Ulvshale, Fællesskov strandvej</t>
  </si>
  <si>
    <t>Strandskov (Marienborg) Østlige del af Fanefjordskov</t>
  </si>
  <si>
    <t xml:space="preserve">Lindstål  (syd for </t>
  </si>
  <si>
    <t xml:space="preserve">Bøtø </t>
  </si>
  <si>
    <t>Stubbekøbing Anlægget</t>
  </si>
  <si>
    <t>Storkebækken</t>
  </si>
  <si>
    <t>Tåstrup, (Kjeld Hansen)</t>
  </si>
  <si>
    <t>Magleby Skov (Køge Sønakke)</t>
  </si>
  <si>
    <t>OPSAT KASSE REDE</t>
  </si>
  <si>
    <t>opdateret: 10-01-2021</t>
  </si>
  <si>
    <t>6/5, via FB, Solgårdparken, Strøby Egede (måske samme som ved udløbet ??)</t>
  </si>
  <si>
    <t>120-123</t>
  </si>
  <si>
    <t>45</t>
  </si>
  <si>
    <t>6-10</t>
  </si>
  <si>
    <t xml:space="preserve">  Aabenraa Sønderstrand</t>
  </si>
  <si>
    <t>168-176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</si>
</sst>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7.5"/>
      <name val="Verdana"/>
      <family val="2"/>
    </font>
    <font>
      <sz val="7.5"/>
      <name val="Arial"/>
      <family val="2"/>
    </font>
    <font>
      <b/>
      <sz val="10"/>
      <name val="Arial"/>
      <family val="2"/>
    </font>
    <font>
      <sz val="12"/>
      <name val="Verdana"/>
      <family val="2"/>
    </font>
    <font>
      <i/>
      <sz val="12"/>
      <name val="Verdana"/>
      <family val="2"/>
    </font>
    <font>
      <b/>
      <sz val="14"/>
      <name val="Verdana"/>
      <family val="2"/>
    </font>
    <font>
      <sz val="10"/>
      <color rgb="FFFF0000"/>
      <name val="Verdana"/>
      <family val="2"/>
    </font>
    <font>
      <sz val="12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9"/>
      <color rgb="FF000000"/>
      <name val="Verdana"/>
      <family val="2"/>
    </font>
    <font>
      <sz val="11"/>
      <color theme="1"/>
      <name val="Calibri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name val="Verdana"/>
      <family val="2"/>
    </font>
    <font>
      <b/>
      <sz val="12"/>
      <color rgb="FF000000"/>
      <name val="Trebuchet MS"/>
      <family val="2"/>
    </font>
    <font>
      <sz val="12"/>
      <color indexed="8"/>
      <name val="Verdana"/>
      <family val="2"/>
    </font>
    <font>
      <sz val="12"/>
      <name val="Arial"/>
      <family val="2"/>
    </font>
    <font>
      <sz val="12"/>
      <color rgb="FF000000"/>
      <name val="Trebuchet MS"/>
      <family val="2"/>
    </font>
    <font>
      <b/>
      <i/>
      <sz val="12"/>
      <color rgb="FF000000"/>
      <name val="Trebuchet MS"/>
      <family val="2"/>
    </font>
    <font>
      <b/>
      <sz val="14"/>
      <color rgb="FFFF0000"/>
      <name val="Verdana"/>
      <family val="2"/>
    </font>
    <font>
      <sz val="10"/>
      <name val="Calibri"/>
      <family val="2"/>
      <scheme val="minor"/>
    </font>
    <font>
      <b/>
      <sz val="12"/>
      <color indexed="8"/>
      <name val="Verdana"/>
      <family val="2"/>
    </font>
    <font>
      <sz val="11"/>
      <name val="Calibri"/>
      <family val="2"/>
    </font>
    <font>
      <sz val="11"/>
      <color rgb="FF212121"/>
      <name val="Calibri"/>
      <family val="2"/>
    </font>
    <font>
      <sz val="12"/>
      <color rgb="FF000000"/>
      <name val="Arial"/>
      <family val="2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2" borderId="0" xfId="0" applyFont="1" applyFill="1"/>
    <xf numFmtId="0" fontId="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0" fillId="0" borderId="0" xfId="0" applyFont="1"/>
    <xf numFmtId="0" fontId="10" fillId="2" borderId="0" xfId="0" applyFont="1" applyFill="1"/>
    <xf numFmtId="0" fontId="11" fillId="0" borderId="0" xfId="0" applyFont="1"/>
    <xf numFmtId="0" fontId="14" fillId="0" borderId="6" xfId="0" applyFont="1" applyBorder="1"/>
    <xf numFmtId="0" fontId="2" fillId="4" borderId="6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2" fillId="5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8" xfId="0" applyNumberFormat="1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1" fontId="2" fillId="5" borderId="7" xfId="0" applyNumberFormat="1" applyFont="1" applyFill="1" applyBorder="1" applyAlignment="1">
      <alignment wrapText="1"/>
    </xf>
    <xf numFmtId="1" fontId="14" fillId="0" borderId="1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right" wrapText="1"/>
    </xf>
    <xf numFmtId="1" fontId="1" fillId="2" borderId="1" xfId="0" applyNumberFormat="1" applyFont="1" applyFill="1" applyBorder="1" applyAlignment="1">
      <alignment wrapText="1"/>
    </xf>
    <xf numFmtId="0" fontId="15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2" fillId="7" borderId="7" xfId="0" applyFont="1" applyFill="1" applyBorder="1" applyAlignment="1">
      <alignment wrapText="1"/>
    </xf>
    <xf numFmtId="0" fontId="1" fillId="6" borderId="8" xfId="0" applyFont="1" applyFill="1" applyBorder="1" applyAlignment="1">
      <alignment wrapText="1"/>
    </xf>
    <xf numFmtId="0" fontId="15" fillId="6" borderId="5" xfId="0" applyFont="1" applyFill="1" applyBorder="1" applyAlignment="1">
      <alignment wrapText="1"/>
    </xf>
    <xf numFmtId="0" fontId="16" fillId="6" borderId="8" xfId="0" applyFont="1" applyFill="1" applyBorder="1" applyAlignment="1">
      <alignment wrapText="1"/>
    </xf>
    <xf numFmtId="0" fontId="16" fillId="6" borderId="11" xfId="0" applyFont="1" applyFill="1" applyBorder="1" applyAlignment="1">
      <alignment wrapText="1"/>
    </xf>
    <xf numFmtId="0" fontId="2" fillId="7" borderId="12" xfId="0" applyFont="1" applyFill="1" applyBorder="1" applyAlignment="1">
      <alignment wrapText="1"/>
    </xf>
    <xf numFmtId="0" fontId="2" fillId="7" borderId="13" xfId="0" applyFont="1" applyFill="1" applyBorder="1" applyAlignment="1">
      <alignment wrapText="1"/>
    </xf>
    <xf numFmtId="0" fontId="15" fillId="6" borderId="14" xfId="0" applyFont="1" applyFill="1" applyBorder="1" applyAlignment="1">
      <alignment wrapText="1"/>
    </xf>
    <xf numFmtId="0" fontId="16" fillId="6" borderId="5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0" fontId="7" fillId="8" borderId="1" xfId="0" applyFont="1" applyFill="1" applyBorder="1" applyAlignment="1">
      <alignment horizontal="center" wrapText="1"/>
    </xf>
    <xf numFmtId="0" fontId="17" fillId="7" borderId="9" xfId="0" applyFont="1" applyFill="1" applyBorder="1" applyAlignment="1">
      <alignment wrapText="1"/>
    </xf>
    <xf numFmtId="1" fontId="1" fillId="0" borderId="0" xfId="0" applyNumberFormat="1" applyFont="1"/>
    <xf numFmtId="49" fontId="10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/>
    </xf>
    <xf numFmtId="49" fontId="14" fillId="0" borderId="15" xfId="0" applyNumberFormat="1" applyFont="1" applyBorder="1" applyAlignment="1">
      <alignment horizontal="center"/>
    </xf>
    <xf numFmtId="0" fontId="12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16" fillId="6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7" fillId="7" borderId="19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1" fontId="1" fillId="2" borderId="8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" fontId="2" fillId="4" borderId="18" xfId="0" applyNumberFormat="1" applyFont="1" applyFill="1" applyBorder="1" applyAlignment="1">
      <alignment horizontal="center" wrapText="1"/>
    </xf>
    <xf numFmtId="49" fontId="21" fillId="6" borderId="5" xfId="0" applyNumberFormat="1" applyFont="1" applyFill="1" applyBorder="1" applyAlignment="1">
      <alignment horizontal="left" wrapText="1"/>
    </xf>
    <xf numFmtId="49" fontId="4" fillId="2" borderId="8" xfId="0" applyNumberFormat="1" applyFont="1" applyFill="1" applyBorder="1" applyAlignment="1">
      <alignment horizontal="left" wrapText="1"/>
    </xf>
    <xf numFmtId="49" fontId="9" fillId="7" borderId="21" xfId="0" applyNumberFormat="1" applyFont="1" applyFill="1" applyBorder="1" applyAlignment="1">
      <alignment horizontal="left" wrapText="1"/>
    </xf>
    <xf numFmtId="49" fontId="21" fillId="6" borderId="8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6" borderId="8" xfId="0" applyNumberFormat="1" applyFont="1" applyFill="1" applyBorder="1" applyAlignment="1">
      <alignment horizontal="left" wrapText="1"/>
    </xf>
    <xf numFmtId="49" fontId="9" fillId="2" borderId="0" xfId="0" applyNumberFormat="1" applyFont="1" applyFill="1" applyBorder="1" applyAlignment="1">
      <alignment horizontal="left" wrapText="1"/>
    </xf>
    <xf numFmtId="49" fontId="1" fillId="2" borderId="0" xfId="0" applyNumberFormat="1" applyFont="1" applyFill="1" applyAlignment="1">
      <alignment horizontal="left" wrapText="1"/>
    </xf>
    <xf numFmtId="49" fontId="4" fillId="6" borderId="1" xfId="0" applyNumberFormat="1" applyFont="1" applyFill="1" applyBorder="1" applyAlignment="1">
      <alignment horizontal="left" wrapText="1"/>
    </xf>
    <xf numFmtId="49" fontId="4" fillId="5" borderId="21" xfId="0" applyNumberFormat="1" applyFont="1" applyFill="1" applyBorder="1" applyAlignment="1">
      <alignment horizontal="left" wrapText="1"/>
    </xf>
    <xf numFmtId="49" fontId="4" fillId="5" borderId="1" xfId="0" applyNumberFormat="1" applyFont="1" applyFill="1" applyBorder="1" applyAlignment="1">
      <alignment horizontal="left" wrapText="1"/>
    </xf>
    <xf numFmtId="49" fontId="8" fillId="0" borderId="2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2" fillId="4" borderId="21" xfId="0" applyNumberFormat="1" applyFont="1" applyFill="1" applyBorder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22" fillId="7" borderId="22" xfId="0" applyNumberFormat="1" applyFont="1" applyFill="1" applyBorder="1" applyAlignment="1">
      <alignment horizontal="left" wrapText="1"/>
    </xf>
    <xf numFmtId="0" fontId="1" fillId="2" borderId="23" xfId="0" applyFont="1" applyFill="1" applyBorder="1" applyAlignment="1">
      <alignment horizontal="center" wrapText="1"/>
    </xf>
    <xf numFmtId="49" fontId="4" fillId="2" borderId="23" xfId="0" applyNumberFormat="1" applyFont="1" applyFill="1" applyBorder="1" applyAlignment="1">
      <alignment horizontal="left" wrapText="1"/>
    </xf>
    <xf numFmtId="0" fontId="2" fillId="7" borderId="9" xfId="0" applyFont="1" applyFill="1" applyBorder="1" applyAlignment="1">
      <alignment wrapText="1"/>
    </xf>
    <xf numFmtId="0" fontId="2" fillId="7" borderId="19" xfId="0" applyFont="1" applyFill="1" applyBorder="1" applyAlignment="1">
      <alignment horizontal="center" wrapText="1"/>
    </xf>
    <xf numFmtId="49" fontId="9" fillId="7" borderId="22" xfId="0" applyNumberFormat="1" applyFont="1" applyFill="1" applyBorder="1" applyAlignment="1">
      <alignment horizontal="left" wrapText="1"/>
    </xf>
    <xf numFmtId="0" fontId="1" fillId="2" borderId="23" xfId="0" applyFont="1" applyFill="1" applyBorder="1" applyAlignment="1">
      <alignment horizontal="right" wrapText="1"/>
    </xf>
    <xf numFmtId="1" fontId="2" fillId="5" borderId="9" xfId="0" applyNumberFormat="1" applyFont="1" applyFill="1" applyBorder="1" applyAlignment="1">
      <alignment wrapText="1"/>
    </xf>
    <xf numFmtId="1" fontId="2" fillId="5" borderId="19" xfId="0" applyNumberFormat="1" applyFont="1" applyFill="1" applyBorder="1" applyAlignment="1">
      <alignment horizontal="center" wrapText="1"/>
    </xf>
    <xf numFmtId="49" fontId="1" fillId="5" borderId="22" xfId="0" applyNumberFormat="1" applyFont="1" applyFill="1" applyBorder="1" applyAlignment="1">
      <alignment horizontal="left" wrapText="1"/>
    </xf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wrapText="1"/>
    </xf>
    <xf numFmtId="49" fontId="4" fillId="2" borderId="15" xfId="0" applyNumberFormat="1" applyFont="1" applyFill="1" applyBorder="1" applyAlignment="1">
      <alignment horizontal="left" wrapText="1"/>
    </xf>
    <xf numFmtId="0" fontId="2" fillId="9" borderId="6" xfId="0" applyFont="1" applyFill="1" applyBorder="1" applyAlignment="1">
      <alignment wrapText="1"/>
    </xf>
    <xf numFmtId="0" fontId="2" fillId="9" borderId="7" xfId="0" applyFont="1" applyFill="1" applyBorder="1" applyAlignment="1">
      <alignment wrapText="1"/>
    </xf>
    <xf numFmtId="0" fontId="2" fillId="9" borderId="18" xfId="0" applyFont="1" applyFill="1" applyBorder="1" applyAlignment="1">
      <alignment horizontal="center" wrapText="1"/>
    </xf>
    <xf numFmtId="49" fontId="1" fillId="9" borderId="21" xfId="0" applyNumberFormat="1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wrapText="1"/>
    </xf>
    <xf numFmtId="0" fontId="1" fillId="0" borderId="1" xfId="0" applyFont="1" applyBorder="1" applyAlignment="1">
      <alignment horizontal="right" wrapText="1"/>
    </xf>
    <xf numFmtId="49" fontId="4" fillId="2" borderId="8" xfId="0" applyNumberFormat="1" applyFont="1" applyFill="1" applyBorder="1" applyAlignment="1">
      <alignment horizontal="left" vertical="top"/>
    </xf>
    <xf numFmtId="0" fontId="4" fillId="0" borderId="1" xfId="0" applyFont="1" applyBorder="1"/>
    <xf numFmtId="49" fontId="4" fillId="2" borderId="1" xfId="0" applyNumberFormat="1" applyFont="1" applyFill="1" applyBorder="1" applyAlignment="1">
      <alignment horizontal="left" vertical="top"/>
    </xf>
    <xf numFmtId="49" fontId="4" fillId="2" borderId="15" xfId="0" applyNumberFormat="1" applyFont="1" applyFill="1" applyBorder="1" applyAlignment="1">
      <alignment horizontal="left" vertical="top"/>
    </xf>
    <xf numFmtId="0" fontId="17" fillId="7" borderId="24" xfId="0" applyFont="1" applyFill="1" applyBorder="1" applyAlignment="1">
      <alignment wrapText="1"/>
    </xf>
    <xf numFmtId="0" fontId="20" fillId="0" borderId="1" xfId="0" applyFont="1" applyBorder="1"/>
    <xf numFmtId="0" fontId="9" fillId="0" borderId="0" xfId="0" applyFont="1"/>
    <xf numFmtId="0" fontId="23" fillId="0" borderId="0" xfId="0" applyFont="1"/>
    <xf numFmtId="0" fontId="24" fillId="0" borderId="0" xfId="0" applyFont="1"/>
    <xf numFmtId="49" fontId="10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left"/>
    </xf>
    <xf numFmtId="0" fontId="26" fillId="0" borderId="0" xfId="0" applyFont="1"/>
    <xf numFmtId="0" fontId="27" fillId="0" borderId="0" xfId="0" applyFont="1"/>
    <xf numFmtId="0" fontId="1" fillId="2" borderId="0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right" wrapText="1"/>
    </xf>
    <xf numFmtId="49" fontId="29" fillId="8" borderId="20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wrapText="1"/>
    </xf>
    <xf numFmtId="0" fontId="14" fillId="0" borderId="25" xfId="0" applyFont="1" applyBorder="1"/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1" fontId="14" fillId="0" borderId="13" xfId="0" applyNumberFormat="1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2" fillId="4" borderId="7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5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49" fontId="9" fillId="5" borderId="1" xfId="0" applyNumberFormat="1" applyFont="1" applyFill="1" applyBorder="1" applyAlignment="1">
      <alignment horizontal="left" wrapText="1"/>
    </xf>
    <xf numFmtId="0" fontId="30" fillId="2" borderId="1" xfId="0" applyFont="1" applyFill="1" applyBorder="1" applyAlignment="1">
      <alignment wrapText="1"/>
    </xf>
    <xf numFmtId="0" fontId="4" fillId="0" borderId="0" xfId="0" applyFont="1"/>
    <xf numFmtId="0" fontId="1" fillId="2" borderId="5" xfId="0" applyFont="1" applyFill="1" applyBorder="1" applyAlignment="1">
      <alignment wrapText="1"/>
    </xf>
    <xf numFmtId="0" fontId="10" fillId="0" borderId="0" xfId="0" applyFont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2" borderId="0" xfId="0" applyFont="1" applyFill="1" applyAlignment="1">
      <alignment vertical="top" wrapText="1"/>
    </xf>
    <xf numFmtId="49" fontId="31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19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wrapText="1"/>
    </xf>
    <xf numFmtId="49" fontId="10" fillId="0" borderId="0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49" fontId="4" fillId="2" borderId="15" xfId="0" applyNumberFormat="1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/>
    </xf>
    <xf numFmtId="1" fontId="1" fillId="2" borderId="8" xfId="0" applyNumberFormat="1" applyFont="1" applyFill="1" applyBorder="1" applyAlignment="1">
      <alignment horizontal="right" wrapText="1"/>
    </xf>
    <xf numFmtId="16" fontId="1" fillId="0" borderId="1" xfId="0" applyNumberFormat="1" applyFont="1" applyBorder="1" applyAlignment="1">
      <alignment horizontal="center" wrapText="1"/>
    </xf>
    <xf numFmtId="0" fontId="2" fillId="7" borderId="18" xfId="0" applyFont="1" applyFill="1" applyBorder="1" applyAlignment="1">
      <alignment wrapText="1"/>
    </xf>
    <xf numFmtId="0" fontId="17" fillId="7" borderId="19" xfId="0" applyFont="1" applyFill="1" applyBorder="1" applyAlignment="1">
      <alignment wrapText="1"/>
    </xf>
    <xf numFmtId="0" fontId="2" fillId="7" borderId="19" xfId="0" applyFont="1" applyFill="1" applyBorder="1" applyAlignment="1">
      <alignment wrapText="1"/>
    </xf>
    <xf numFmtId="0" fontId="2" fillId="9" borderId="18" xfId="0" applyFont="1" applyFill="1" applyBorder="1" applyAlignment="1">
      <alignment wrapText="1"/>
    </xf>
    <xf numFmtId="1" fontId="2" fillId="5" borderId="19" xfId="0" applyNumberFormat="1" applyFont="1" applyFill="1" applyBorder="1" applyAlignment="1">
      <alignment wrapText="1"/>
    </xf>
    <xf numFmtId="0" fontId="2" fillId="5" borderId="18" xfId="0" applyFont="1" applyFill="1" applyBorder="1" applyAlignment="1">
      <alignment wrapText="1"/>
    </xf>
    <xf numFmtId="1" fontId="2" fillId="4" borderId="18" xfId="0" applyNumberFormat="1" applyFont="1" applyFill="1" applyBorder="1" applyAlignment="1">
      <alignment wrapText="1"/>
    </xf>
    <xf numFmtId="0" fontId="1" fillId="2" borderId="1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49" fontId="9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23" fillId="0" borderId="0" xfId="0" applyFont="1" applyBorder="1" applyAlignment="1">
      <alignment horizontal="center"/>
    </xf>
    <xf numFmtId="0" fontId="1" fillId="2" borderId="28" xfId="0" applyFont="1" applyFill="1" applyBorder="1" applyAlignment="1">
      <alignment wrapText="1"/>
    </xf>
    <xf numFmtId="0" fontId="2" fillId="5" borderId="15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32" fillId="0" borderId="1" xfId="0" applyFont="1" applyBorder="1" applyAlignment="1">
      <alignment vertical="center" wrapText="1"/>
    </xf>
    <xf numFmtId="0" fontId="34" fillId="0" borderId="0" xfId="0" applyFont="1"/>
    <xf numFmtId="0" fontId="32" fillId="0" borderId="0" xfId="0" applyFont="1"/>
    <xf numFmtId="0" fontId="33" fillId="0" borderId="1" xfId="0" applyFont="1" applyBorder="1" applyAlignment="1">
      <alignment vertical="center"/>
    </xf>
    <xf numFmtId="0" fontId="2" fillId="2" borderId="15" xfId="0" applyFont="1" applyFill="1" applyBorder="1" applyAlignment="1">
      <alignment wrapText="1"/>
    </xf>
    <xf numFmtId="0" fontId="2" fillId="2" borderId="28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49" fontId="4" fillId="2" borderId="0" xfId="0" applyNumberFormat="1" applyFont="1" applyFill="1" applyBorder="1" applyAlignment="1">
      <alignment horizontal="left" wrapText="1"/>
    </xf>
    <xf numFmtId="0" fontId="35" fillId="2" borderId="1" xfId="0" applyFont="1" applyFill="1" applyBorder="1" applyAlignment="1">
      <alignment wrapText="1"/>
    </xf>
    <xf numFmtId="0" fontId="32" fillId="2" borderId="0" xfId="0" applyFont="1" applyFill="1"/>
    <xf numFmtId="0" fontId="20" fillId="2" borderId="1" xfId="0" applyFont="1" applyFill="1" applyBorder="1"/>
    <xf numFmtId="0" fontId="32" fillId="2" borderId="1" xfId="0" applyFont="1" applyFill="1" applyBorder="1"/>
    <xf numFmtId="0" fontId="1" fillId="2" borderId="5" xfId="0" applyFont="1" applyFill="1" applyBorder="1" applyAlignment="1">
      <alignment vertical="center" wrapText="1"/>
    </xf>
    <xf numFmtId="0" fontId="9" fillId="2" borderId="1" xfId="0" applyFont="1" applyFill="1" applyBorder="1"/>
    <xf numFmtId="0" fontId="18" fillId="2" borderId="1" xfId="0" applyFont="1" applyFill="1" applyBorder="1"/>
    <xf numFmtId="0" fontId="30" fillId="2" borderId="1" xfId="0" applyFont="1" applyFill="1" applyBorder="1"/>
    <xf numFmtId="0" fontId="23" fillId="0" borderId="0" xfId="0" applyFont="1" applyBorder="1" applyAlignment="1">
      <alignment horizontal="center"/>
    </xf>
    <xf numFmtId="0" fontId="23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6"/>
  <sheetViews>
    <sheetView tabSelected="1" zoomScale="80" zoomScaleNormal="80" workbookViewId="0">
      <pane ySplit="1" topLeftCell="A2" activePane="bottomLeft" state="frozen"/>
      <selection pane="bottomLeft" activeCell="A3" sqref="A3"/>
    </sheetView>
  </sheetViews>
  <sheetFormatPr defaultColWidth="9.1796875" defaultRowHeight="15" x14ac:dyDescent="0.3"/>
  <cols>
    <col min="1" max="1" width="65" style="1" customWidth="1"/>
    <col min="2" max="2" width="10.81640625" style="1" customWidth="1"/>
    <col min="3" max="3" width="10" style="1" customWidth="1"/>
    <col min="4" max="4" width="9.7265625" style="1" customWidth="1"/>
    <col min="5" max="5" width="10.81640625" style="3" customWidth="1"/>
    <col min="6" max="6" width="9.26953125" style="3" customWidth="1"/>
    <col min="7" max="8" width="9.1796875" style="3" customWidth="1"/>
    <col min="9" max="9" width="10.7265625" style="2" customWidth="1"/>
    <col min="10" max="10" width="10" style="2" customWidth="1"/>
    <col min="11" max="11" width="12.1796875" style="2" customWidth="1"/>
    <col min="12" max="12" width="12.453125" style="2" customWidth="1"/>
    <col min="13" max="13" width="89.54296875" style="90" customWidth="1"/>
    <col min="14" max="14" width="29.1796875" style="4" customWidth="1"/>
    <col min="15" max="15" width="9.1796875" style="4"/>
    <col min="16" max="16" width="25.81640625" style="18" customWidth="1"/>
    <col min="17" max="17" width="15.453125" style="18" customWidth="1"/>
    <col min="18" max="18" width="15.7265625" style="18" customWidth="1"/>
    <col min="19" max="16384" width="9.1796875" style="4"/>
  </cols>
  <sheetData>
    <row r="1" spans="1:18" ht="36" customHeight="1" x14ac:dyDescent="0.35">
      <c r="A1" s="57" t="s">
        <v>174</v>
      </c>
      <c r="B1" s="50" t="s">
        <v>0</v>
      </c>
      <c r="C1" s="50" t="s">
        <v>1</v>
      </c>
      <c r="D1" s="50" t="s">
        <v>2</v>
      </c>
      <c r="E1" s="50" t="s">
        <v>3</v>
      </c>
      <c r="F1" s="50" t="s">
        <v>4</v>
      </c>
      <c r="G1" s="50" t="s">
        <v>249</v>
      </c>
      <c r="H1" s="50" t="s">
        <v>188</v>
      </c>
      <c r="I1" s="50" t="s">
        <v>5</v>
      </c>
      <c r="J1" s="50" t="s">
        <v>6</v>
      </c>
      <c r="K1" s="58" t="s">
        <v>167</v>
      </c>
      <c r="L1" s="58" t="s">
        <v>7</v>
      </c>
      <c r="M1" s="127" t="s">
        <v>250</v>
      </c>
    </row>
    <row r="2" spans="1:18" x14ac:dyDescent="0.3">
      <c r="A2" s="41" t="s">
        <v>8</v>
      </c>
      <c r="B2" s="42"/>
      <c r="C2" s="42"/>
      <c r="D2" s="42"/>
      <c r="E2" s="43"/>
      <c r="F2" s="43"/>
      <c r="G2" s="43"/>
      <c r="H2" s="43"/>
      <c r="I2" s="43"/>
      <c r="J2" s="43"/>
      <c r="K2" s="43"/>
      <c r="L2" s="43"/>
      <c r="M2" s="75"/>
    </row>
    <row r="3" spans="1:18" ht="15" customHeight="1" x14ac:dyDescent="0.3">
      <c r="A3" s="152" t="s">
        <v>118</v>
      </c>
      <c r="B3" s="26"/>
      <c r="C3" s="26"/>
      <c r="D3" s="34">
        <v>0</v>
      </c>
      <c r="E3" s="26"/>
      <c r="F3" s="26"/>
      <c r="G3" s="26">
        <v>2</v>
      </c>
      <c r="H3" s="154"/>
      <c r="I3" s="26"/>
      <c r="J3" s="26">
        <v>1</v>
      </c>
      <c r="K3" s="154"/>
      <c r="L3" s="30"/>
      <c r="M3" s="76"/>
    </row>
    <row r="4" spans="1:18" s="151" customFormat="1" ht="15" customHeight="1" x14ac:dyDescent="0.3">
      <c r="A4" s="152" t="s">
        <v>160</v>
      </c>
      <c r="B4" s="154"/>
      <c r="C4" s="154"/>
      <c r="D4" s="34">
        <v>1</v>
      </c>
      <c r="E4" s="154"/>
      <c r="F4" s="154"/>
      <c r="G4" s="154">
        <v>2</v>
      </c>
      <c r="H4" s="154"/>
      <c r="I4" s="154"/>
      <c r="J4" s="154">
        <v>1</v>
      </c>
      <c r="K4" s="154"/>
      <c r="L4" s="30"/>
      <c r="M4" s="76"/>
      <c r="P4" s="153"/>
      <c r="Q4" s="153"/>
      <c r="R4" s="153"/>
    </row>
    <row r="5" spans="1:18" s="151" customFormat="1" ht="15" customHeight="1" x14ac:dyDescent="0.3">
      <c r="A5" s="152" t="s">
        <v>159</v>
      </c>
      <c r="B5" s="154"/>
      <c r="C5" s="154"/>
      <c r="D5" s="34">
        <v>1</v>
      </c>
      <c r="E5" s="154"/>
      <c r="F5" s="154"/>
      <c r="G5" s="154">
        <v>2</v>
      </c>
      <c r="H5" s="154"/>
      <c r="I5" s="154"/>
      <c r="J5" s="154">
        <v>1</v>
      </c>
      <c r="K5" s="154"/>
      <c r="L5" s="30"/>
      <c r="M5" s="171"/>
      <c r="P5" s="153"/>
      <c r="Q5" s="153"/>
      <c r="R5" s="153"/>
    </row>
    <row r="6" spans="1:18" ht="15" customHeight="1" x14ac:dyDescent="0.3">
      <c r="A6" s="152" t="s">
        <v>109</v>
      </c>
      <c r="B6" s="26"/>
      <c r="C6" s="26"/>
      <c r="D6" s="34">
        <v>2</v>
      </c>
      <c r="E6" s="26"/>
      <c r="F6" s="26"/>
      <c r="G6" s="26">
        <v>3</v>
      </c>
      <c r="H6" s="154"/>
      <c r="I6" s="26"/>
      <c r="J6" s="26">
        <v>1</v>
      </c>
      <c r="K6" s="154"/>
      <c r="L6" s="30"/>
      <c r="M6" s="76"/>
    </row>
    <row r="7" spans="1:18" s="151" customFormat="1" ht="15" customHeight="1" x14ac:dyDescent="0.3">
      <c r="A7" s="152" t="s">
        <v>204</v>
      </c>
      <c r="B7" s="154"/>
      <c r="C7" s="154"/>
      <c r="D7" s="34">
        <v>0</v>
      </c>
      <c r="E7" s="154"/>
      <c r="F7" s="154"/>
      <c r="G7" s="154">
        <v>0</v>
      </c>
      <c r="H7" s="154"/>
      <c r="I7" s="154"/>
      <c r="J7" s="154">
        <v>1</v>
      </c>
      <c r="K7" s="154"/>
      <c r="L7" s="30"/>
      <c r="M7" s="76"/>
      <c r="P7" s="153"/>
      <c r="Q7" s="153"/>
      <c r="R7" s="153"/>
    </row>
    <row r="8" spans="1:18" s="5" customFormat="1" ht="15" customHeight="1" x14ac:dyDescent="0.3">
      <c r="A8" s="152" t="s">
        <v>11</v>
      </c>
      <c r="B8" s="26"/>
      <c r="C8" s="26"/>
      <c r="D8" s="26">
        <v>3</v>
      </c>
      <c r="E8" s="26"/>
      <c r="F8" s="26"/>
      <c r="G8" s="26">
        <v>3</v>
      </c>
      <c r="H8" s="154"/>
      <c r="I8" s="26"/>
      <c r="J8" s="26">
        <v>1</v>
      </c>
      <c r="K8" s="154"/>
      <c r="L8" s="30"/>
      <c r="M8" s="76"/>
      <c r="N8" s="4"/>
      <c r="O8" s="4"/>
      <c r="P8" s="18"/>
      <c r="Q8" s="18"/>
      <c r="R8" s="18"/>
    </row>
    <row r="9" spans="1:18" s="5" customFormat="1" ht="15" customHeight="1" x14ac:dyDescent="0.3">
      <c r="A9" s="152" t="s">
        <v>13</v>
      </c>
      <c r="B9" s="26"/>
      <c r="C9" s="26"/>
      <c r="D9" s="34"/>
      <c r="E9" s="26"/>
      <c r="F9" s="26"/>
      <c r="G9" s="26"/>
      <c r="H9" s="154"/>
      <c r="I9" s="26"/>
      <c r="J9" s="26"/>
      <c r="K9" s="154"/>
      <c r="L9" s="30"/>
      <c r="M9" s="76"/>
      <c r="N9" s="4"/>
      <c r="O9" s="4"/>
      <c r="P9" s="18"/>
      <c r="Q9" s="18"/>
      <c r="R9" s="18"/>
    </row>
    <row r="10" spans="1:18" s="5" customFormat="1" ht="15" customHeight="1" x14ac:dyDescent="0.3">
      <c r="A10" s="152" t="s">
        <v>145</v>
      </c>
      <c r="B10" s="26"/>
      <c r="C10" s="26"/>
      <c r="D10" s="26">
        <v>4</v>
      </c>
      <c r="E10" s="26"/>
      <c r="F10" s="26"/>
      <c r="G10" s="26">
        <v>4</v>
      </c>
      <c r="H10" s="154"/>
      <c r="I10" s="26"/>
      <c r="J10" s="26">
        <v>1</v>
      </c>
      <c r="K10" s="154"/>
      <c r="L10" s="30"/>
      <c r="M10" s="76"/>
      <c r="N10" s="4"/>
      <c r="O10" s="4"/>
      <c r="P10" s="18"/>
      <c r="Q10" s="18"/>
      <c r="R10" s="18"/>
    </row>
    <row r="11" spans="1:18" s="5" customFormat="1" ht="15" customHeight="1" x14ac:dyDescent="0.3">
      <c r="A11" s="152" t="s">
        <v>198</v>
      </c>
      <c r="B11" s="154"/>
      <c r="C11" s="154"/>
      <c r="D11" s="154">
        <v>1</v>
      </c>
      <c r="E11" s="154">
        <v>7</v>
      </c>
      <c r="F11" s="154"/>
      <c r="G11" s="154"/>
      <c r="H11" s="154">
        <v>1</v>
      </c>
      <c r="I11" s="154"/>
      <c r="J11" s="154">
        <v>1</v>
      </c>
      <c r="K11" s="154"/>
      <c r="L11" s="30"/>
      <c r="M11" s="193" t="s">
        <v>200</v>
      </c>
      <c r="N11" s="151"/>
      <c r="O11" s="151"/>
      <c r="P11" s="153"/>
      <c r="Q11" s="153"/>
      <c r="R11" s="153"/>
    </row>
    <row r="12" spans="1:18" s="5" customFormat="1" ht="15" customHeight="1" x14ac:dyDescent="0.3">
      <c r="A12" s="152" t="s">
        <v>162</v>
      </c>
      <c r="B12" s="154"/>
      <c r="C12" s="154"/>
      <c r="D12" s="154">
        <v>2</v>
      </c>
      <c r="E12" s="154"/>
      <c r="F12" s="154"/>
      <c r="G12" s="154">
        <v>2</v>
      </c>
      <c r="H12" s="154"/>
      <c r="I12" s="154"/>
      <c r="J12" s="154">
        <v>1</v>
      </c>
      <c r="K12" s="154"/>
      <c r="L12" s="30"/>
      <c r="M12" s="193"/>
      <c r="N12" s="151"/>
      <c r="O12" s="151"/>
      <c r="P12" s="153"/>
      <c r="Q12" s="153"/>
      <c r="R12" s="153"/>
    </row>
    <row r="13" spans="1:18" s="5" customFormat="1" ht="15" customHeight="1" x14ac:dyDescent="0.3">
      <c r="A13" s="152" t="s">
        <v>108</v>
      </c>
      <c r="B13" s="26"/>
      <c r="C13" s="26"/>
      <c r="D13" s="26">
        <v>0</v>
      </c>
      <c r="E13" s="26"/>
      <c r="F13" s="26"/>
      <c r="G13" s="26">
        <v>3</v>
      </c>
      <c r="H13" s="154"/>
      <c r="I13" s="26"/>
      <c r="J13" s="26">
        <v>1</v>
      </c>
      <c r="K13" s="154"/>
      <c r="L13" s="30"/>
      <c r="M13" s="158"/>
      <c r="N13" s="4"/>
      <c r="O13" s="4"/>
      <c r="P13" s="18"/>
      <c r="Q13" s="18"/>
      <c r="R13" s="18"/>
    </row>
    <row r="14" spans="1:18" s="5" customFormat="1" ht="15" customHeight="1" x14ac:dyDescent="0.3">
      <c r="A14" s="152" t="s">
        <v>147</v>
      </c>
      <c r="B14" s="154"/>
      <c r="C14" s="154"/>
      <c r="D14" s="154">
        <v>0</v>
      </c>
      <c r="E14" s="154"/>
      <c r="F14" s="154"/>
      <c r="G14" s="154">
        <v>2</v>
      </c>
      <c r="H14" s="154"/>
      <c r="I14" s="154"/>
      <c r="J14" s="154">
        <v>1</v>
      </c>
      <c r="K14" s="154"/>
      <c r="L14" s="30"/>
      <c r="M14" s="158"/>
      <c r="N14" s="151"/>
      <c r="O14" s="151"/>
      <c r="P14" s="153"/>
      <c r="Q14" s="153"/>
      <c r="R14" s="153"/>
    </row>
    <row r="15" spans="1:18" s="5" customFormat="1" ht="15" customHeight="1" x14ac:dyDescent="0.3">
      <c r="A15" s="152" t="s">
        <v>110</v>
      </c>
      <c r="B15" s="26"/>
      <c r="C15" s="26"/>
      <c r="D15" s="34">
        <v>5</v>
      </c>
      <c r="E15" s="26"/>
      <c r="F15" s="26"/>
      <c r="G15" s="26">
        <v>5</v>
      </c>
      <c r="H15" s="154"/>
      <c r="I15" s="26"/>
      <c r="J15" s="26">
        <v>1</v>
      </c>
      <c r="K15" s="154"/>
      <c r="L15" s="30"/>
      <c r="M15" s="76"/>
      <c r="N15" s="4"/>
      <c r="O15" s="4"/>
      <c r="P15" s="18"/>
      <c r="Q15" s="18"/>
      <c r="R15" s="18"/>
    </row>
    <row r="16" spans="1:18" s="5" customFormat="1" ht="15" customHeight="1" x14ac:dyDescent="0.3">
      <c r="A16" s="152" t="s">
        <v>158</v>
      </c>
      <c r="B16" s="154"/>
      <c r="C16" s="154"/>
      <c r="D16" s="34"/>
      <c r="E16" s="154"/>
      <c r="F16" s="154"/>
      <c r="G16" s="154"/>
      <c r="H16" s="154"/>
      <c r="I16" s="154"/>
      <c r="J16" s="154"/>
      <c r="K16" s="154"/>
      <c r="L16" s="30"/>
      <c r="M16" s="76"/>
      <c r="N16" s="151"/>
      <c r="O16" s="151"/>
      <c r="P16" s="153"/>
      <c r="Q16" s="153"/>
      <c r="R16" s="153"/>
    </row>
    <row r="17" spans="1:18" s="5" customFormat="1" ht="15" customHeight="1" x14ac:dyDescent="0.3">
      <c r="A17" s="152" t="s">
        <v>10</v>
      </c>
      <c r="B17" s="26"/>
      <c r="C17" s="26"/>
      <c r="D17" s="26"/>
      <c r="E17" s="26"/>
      <c r="F17" s="26"/>
      <c r="G17" s="26"/>
      <c r="H17" s="154"/>
      <c r="I17" s="26"/>
      <c r="J17" s="26"/>
      <c r="K17" s="154"/>
      <c r="L17" s="30"/>
      <c r="M17" s="76"/>
      <c r="N17" s="4"/>
      <c r="O17" s="4"/>
      <c r="P17" s="18"/>
      <c r="Q17" s="18"/>
      <c r="R17" s="18"/>
    </row>
    <row r="18" spans="1:18" ht="15" customHeight="1" x14ac:dyDescent="0.3">
      <c r="A18" s="152" t="s">
        <v>12</v>
      </c>
      <c r="B18" s="26"/>
      <c r="C18" s="26"/>
      <c r="D18" s="26">
        <v>3</v>
      </c>
      <c r="E18" s="26"/>
      <c r="F18" s="26"/>
      <c r="G18" s="26">
        <v>3</v>
      </c>
      <c r="H18" s="154"/>
      <c r="I18" s="26"/>
      <c r="J18" s="26">
        <v>1</v>
      </c>
      <c r="K18" s="154"/>
      <c r="L18" s="30"/>
      <c r="M18" s="76"/>
    </row>
    <row r="19" spans="1:18" ht="15" customHeight="1" x14ac:dyDescent="0.3">
      <c r="A19" s="109" t="s">
        <v>163</v>
      </c>
      <c r="B19" s="14"/>
      <c r="C19" s="26"/>
      <c r="D19" s="26">
        <v>2</v>
      </c>
      <c r="E19" s="26"/>
      <c r="F19" s="26"/>
      <c r="G19" s="26">
        <v>2</v>
      </c>
      <c r="H19" s="154"/>
      <c r="I19" s="26"/>
      <c r="J19" s="26">
        <v>1</v>
      </c>
      <c r="K19" s="154"/>
      <c r="L19" s="30"/>
      <c r="M19" s="76"/>
    </row>
    <row r="20" spans="1:18" ht="15" customHeight="1" x14ac:dyDescent="0.3">
      <c r="A20" s="109" t="s">
        <v>242</v>
      </c>
      <c r="B20" s="112"/>
      <c r="C20" s="26"/>
      <c r="D20" s="34">
        <v>3</v>
      </c>
      <c r="E20" s="26"/>
      <c r="F20" s="26"/>
      <c r="G20" s="26">
        <v>3</v>
      </c>
      <c r="H20" s="154"/>
      <c r="I20" s="26"/>
      <c r="J20" s="26">
        <v>1</v>
      </c>
      <c r="K20" s="154"/>
      <c r="L20" s="30"/>
      <c r="M20" s="76"/>
    </row>
    <row r="21" spans="1:18" ht="15" customHeight="1" x14ac:dyDescent="0.3">
      <c r="A21" s="109" t="s">
        <v>9</v>
      </c>
      <c r="B21" s="14"/>
      <c r="C21" s="26"/>
      <c r="D21" s="26"/>
      <c r="E21" s="26"/>
      <c r="F21" s="26"/>
      <c r="G21" s="26"/>
      <c r="H21" s="154"/>
      <c r="I21" s="26"/>
      <c r="J21" s="26"/>
      <c r="K21" s="154"/>
      <c r="L21" s="30"/>
      <c r="M21" s="76"/>
    </row>
    <row r="22" spans="1:18" ht="15" customHeight="1" x14ac:dyDescent="0.3">
      <c r="A22" s="109" t="s">
        <v>241</v>
      </c>
      <c r="B22" s="14"/>
      <c r="C22" s="26"/>
      <c r="D22" s="26">
        <v>1</v>
      </c>
      <c r="E22" s="26"/>
      <c r="F22" s="26"/>
      <c r="G22" s="26">
        <v>2</v>
      </c>
      <c r="H22" s="154"/>
      <c r="I22" s="26"/>
      <c r="J22" s="26">
        <v>1</v>
      </c>
      <c r="K22" s="154"/>
      <c r="L22" s="30"/>
      <c r="M22" s="111"/>
    </row>
    <row r="23" spans="1:18" s="151" customFormat="1" ht="15" customHeight="1" x14ac:dyDescent="0.3">
      <c r="A23" s="109" t="s">
        <v>177</v>
      </c>
      <c r="B23" s="135"/>
      <c r="C23" s="154">
        <v>1</v>
      </c>
      <c r="D23" s="154"/>
      <c r="E23" s="154"/>
      <c r="F23" s="154"/>
      <c r="G23" s="154"/>
      <c r="H23" s="154">
        <v>1</v>
      </c>
      <c r="I23" s="154"/>
      <c r="J23" s="154"/>
      <c r="K23" s="154"/>
      <c r="L23" s="30"/>
      <c r="M23" s="111" t="s">
        <v>191</v>
      </c>
      <c r="P23" s="153"/>
      <c r="Q23" s="153"/>
      <c r="R23" s="153"/>
    </row>
    <row r="24" spans="1:18" s="151" customFormat="1" ht="15" customHeight="1" x14ac:dyDescent="0.35">
      <c r="A24" s="200" t="s">
        <v>195</v>
      </c>
      <c r="B24" s="135"/>
      <c r="C24" s="154">
        <v>1</v>
      </c>
      <c r="D24" s="154"/>
      <c r="E24" s="154">
        <v>8</v>
      </c>
      <c r="F24" s="154"/>
      <c r="G24" s="154"/>
      <c r="H24" s="154">
        <v>1</v>
      </c>
      <c r="I24" s="154"/>
      <c r="J24" s="154"/>
      <c r="K24" s="154"/>
      <c r="L24" s="30"/>
      <c r="M24" s="111" t="s">
        <v>196</v>
      </c>
      <c r="P24" s="153"/>
      <c r="Q24" s="153"/>
      <c r="R24" s="153"/>
    </row>
    <row r="25" spans="1:18" s="151" customFormat="1" ht="15" customHeight="1" x14ac:dyDescent="0.3">
      <c r="A25" s="135" t="s">
        <v>189</v>
      </c>
      <c r="B25" s="135"/>
      <c r="C25" s="154"/>
      <c r="D25" s="154">
        <v>2</v>
      </c>
      <c r="E25" s="154">
        <v>11</v>
      </c>
      <c r="F25" s="154"/>
      <c r="G25" s="154"/>
      <c r="H25" s="154">
        <v>2</v>
      </c>
      <c r="I25" s="154"/>
      <c r="J25" s="154">
        <v>1</v>
      </c>
      <c r="K25" s="154"/>
      <c r="L25" s="30"/>
      <c r="M25" s="111" t="s">
        <v>190</v>
      </c>
      <c r="P25" s="153"/>
      <c r="Q25" s="153"/>
      <c r="R25" s="153"/>
    </row>
    <row r="26" spans="1:18" s="151" customFormat="1" ht="15" customHeight="1" x14ac:dyDescent="0.3">
      <c r="A26" s="109" t="s">
        <v>157</v>
      </c>
      <c r="B26" s="135"/>
      <c r="C26" s="154"/>
      <c r="D26" s="154">
        <v>6</v>
      </c>
      <c r="E26" s="154"/>
      <c r="F26" s="154"/>
      <c r="G26" s="154">
        <v>6</v>
      </c>
      <c r="H26" s="154"/>
      <c r="I26" s="154"/>
      <c r="J26" s="154">
        <v>1</v>
      </c>
      <c r="K26" s="154"/>
      <c r="L26" s="30"/>
      <c r="M26" s="111"/>
      <c r="P26" s="153"/>
      <c r="Q26" s="153"/>
      <c r="R26" s="153"/>
    </row>
    <row r="27" spans="1:18" s="151" customFormat="1" ht="15" customHeight="1" x14ac:dyDescent="0.3">
      <c r="A27" s="109" t="s">
        <v>149</v>
      </c>
      <c r="B27" s="135"/>
      <c r="C27" s="154"/>
      <c r="D27" s="154">
        <v>1</v>
      </c>
      <c r="E27" s="154"/>
      <c r="F27" s="154"/>
      <c r="G27" s="154">
        <v>2</v>
      </c>
      <c r="H27" s="154"/>
      <c r="I27" s="154"/>
      <c r="J27" s="154">
        <v>1</v>
      </c>
      <c r="K27" s="154"/>
      <c r="L27" s="30"/>
      <c r="M27" s="111"/>
      <c r="P27" s="153"/>
      <c r="Q27" s="153"/>
      <c r="R27" s="153"/>
    </row>
    <row r="28" spans="1:18" ht="15" customHeight="1" x14ac:dyDescent="0.3">
      <c r="A28" s="135" t="s">
        <v>97</v>
      </c>
      <c r="B28" s="14"/>
      <c r="C28" s="14"/>
      <c r="D28" s="14">
        <v>1</v>
      </c>
      <c r="E28" s="14"/>
      <c r="F28" s="14"/>
      <c r="G28" s="14">
        <v>2</v>
      </c>
      <c r="H28" s="135"/>
      <c r="I28" s="14"/>
      <c r="J28" s="14">
        <v>1</v>
      </c>
      <c r="K28" s="135"/>
      <c r="L28" s="61"/>
      <c r="M28" s="113"/>
    </row>
    <row r="29" spans="1:18" ht="15" customHeight="1" thickBot="1" x14ac:dyDescent="0.3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2"/>
      <c r="M29" s="114"/>
    </row>
    <row r="30" spans="1:18" ht="15" customHeight="1" thickBot="1" x14ac:dyDescent="0.35">
      <c r="A30" s="44" t="s">
        <v>14</v>
      </c>
      <c r="B30" s="45">
        <f t="shared" ref="B30:G30" si="0">SUM(B3:B28)</f>
        <v>0</v>
      </c>
      <c r="C30" s="45">
        <f t="shared" si="0"/>
        <v>2</v>
      </c>
      <c r="D30" s="45">
        <f t="shared" si="0"/>
        <v>38</v>
      </c>
      <c r="E30" s="45">
        <f t="shared" si="0"/>
        <v>26</v>
      </c>
      <c r="F30" s="45">
        <f t="shared" si="0"/>
        <v>0</v>
      </c>
      <c r="G30" s="45">
        <f t="shared" si="0"/>
        <v>48</v>
      </c>
      <c r="H30" s="45">
        <f t="shared" ref="H30:J30" si="1">SUM(H3:H28)</f>
        <v>5</v>
      </c>
      <c r="I30" s="45">
        <f t="shared" si="1"/>
        <v>0</v>
      </c>
      <c r="J30" s="45">
        <f t="shared" si="1"/>
        <v>20</v>
      </c>
      <c r="K30" s="174"/>
      <c r="L30" s="59"/>
      <c r="M30" s="77"/>
    </row>
    <row r="31" spans="1:18" ht="15" customHeight="1" x14ac:dyDescent="0.3">
      <c r="A31" s="27"/>
      <c r="B31" s="17"/>
      <c r="C31" s="26"/>
      <c r="D31" s="26"/>
      <c r="E31" s="26"/>
      <c r="F31" s="26"/>
      <c r="G31" s="26"/>
      <c r="H31" s="154"/>
      <c r="I31" s="26"/>
      <c r="J31" s="26"/>
      <c r="K31" s="154"/>
      <c r="L31" s="30"/>
      <c r="M31" s="76"/>
    </row>
    <row r="32" spans="1:18" ht="15" customHeight="1" x14ac:dyDescent="0.3">
      <c r="A32" s="46" t="s">
        <v>15</v>
      </c>
      <c r="B32" s="47"/>
      <c r="C32" s="42"/>
      <c r="D32" s="42"/>
      <c r="E32" s="42"/>
      <c r="F32" s="42"/>
      <c r="G32" s="42"/>
      <c r="H32" s="42"/>
      <c r="I32" s="42"/>
      <c r="J32" s="42"/>
      <c r="K32" s="42"/>
      <c r="L32" s="60"/>
      <c r="M32" s="78"/>
    </row>
    <row r="33" spans="1:18" ht="15" customHeight="1" x14ac:dyDescent="0.35">
      <c r="A33" s="116" t="s">
        <v>99</v>
      </c>
      <c r="B33" s="17"/>
      <c r="C33" s="26"/>
      <c r="D33" s="26"/>
      <c r="E33" s="26"/>
      <c r="F33" s="26"/>
      <c r="G33" s="26"/>
      <c r="H33" s="154"/>
      <c r="I33" s="26"/>
      <c r="J33" s="26"/>
      <c r="K33" s="154"/>
      <c r="L33" s="30"/>
      <c r="M33" s="146"/>
    </row>
    <row r="34" spans="1:18" s="151" customFormat="1" ht="15" customHeight="1" x14ac:dyDescent="0.35">
      <c r="A34" s="201" t="s">
        <v>244</v>
      </c>
      <c r="B34" s="152"/>
      <c r="C34" s="154"/>
      <c r="D34" s="154"/>
      <c r="E34" s="154"/>
      <c r="F34" s="154"/>
      <c r="G34" s="154">
        <v>6</v>
      </c>
      <c r="H34" s="154"/>
      <c r="I34" s="154"/>
      <c r="J34" s="154"/>
      <c r="K34" s="154"/>
      <c r="L34" s="30"/>
      <c r="M34" s="198"/>
      <c r="P34" s="153"/>
      <c r="Q34" s="153"/>
      <c r="R34" s="153"/>
    </row>
    <row r="35" spans="1:18" s="151" customFormat="1" ht="15" customHeight="1" x14ac:dyDescent="0.35">
      <c r="A35" s="201" t="s">
        <v>240</v>
      </c>
      <c r="B35" s="152"/>
      <c r="C35" s="154"/>
      <c r="D35" s="154">
        <v>1</v>
      </c>
      <c r="E35" s="154">
        <v>14</v>
      </c>
      <c r="F35" s="154"/>
      <c r="G35" s="154"/>
      <c r="H35" s="154">
        <v>1</v>
      </c>
      <c r="I35" s="154"/>
      <c r="J35" s="154">
        <v>1</v>
      </c>
      <c r="K35" s="154"/>
      <c r="L35" s="30"/>
      <c r="M35" s="192" t="s">
        <v>220</v>
      </c>
      <c r="P35" s="153"/>
      <c r="Q35" s="153"/>
      <c r="R35" s="153"/>
    </row>
    <row r="36" spans="1:18" s="6" customFormat="1" ht="15" customHeight="1" x14ac:dyDescent="0.3">
      <c r="A36" s="135" t="s">
        <v>101</v>
      </c>
      <c r="B36" s="135"/>
      <c r="C36" s="135"/>
      <c r="D36" s="135">
        <v>0</v>
      </c>
      <c r="E36" s="135"/>
      <c r="F36" s="135"/>
      <c r="G36" s="135">
        <v>1</v>
      </c>
      <c r="H36" s="135"/>
      <c r="I36" s="135"/>
      <c r="J36" s="135"/>
      <c r="K36" s="135"/>
      <c r="L36" s="143"/>
      <c r="M36" s="146"/>
      <c r="N36" s="4"/>
      <c r="O36" s="4"/>
      <c r="P36" s="18"/>
      <c r="Q36" s="18"/>
      <c r="R36" s="18"/>
    </row>
    <row r="37" spans="1:18" s="6" customFormat="1" ht="15" customHeight="1" x14ac:dyDescent="0.3">
      <c r="A37" s="135" t="s">
        <v>20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43"/>
      <c r="M37" s="146"/>
      <c r="N37" s="4"/>
      <c r="O37" s="4"/>
      <c r="P37" s="18"/>
      <c r="Q37" s="18"/>
      <c r="R37" s="18"/>
    </row>
    <row r="38" spans="1:18" s="6" customFormat="1" ht="15" customHeight="1" x14ac:dyDescent="0.3">
      <c r="A38" s="135" t="s">
        <v>19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43"/>
      <c r="M38" s="146"/>
      <c r="N38" s="4"/>
      <c r="O38" s="4"/>
      <c r="P38" s="18"/>
      <c r="Q38" s="18"/>
      <c r="R38" s="18"/>
    </row>
    <row r="39" spans="1:18" s="6" customFormat="1" ht="15" customHeight="1" x14ac:dyDescent="0.3">
      <c r="A39" s="135" t="s">
        <v>100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43"/>
      <c r="M39" s="146"/>
      <c r="N39" s="4"/>
      <c r="O39" s="4"/>
      <c r="P39" s="18"/>
      <c r="Q39" s="18"/>
      <c r="R39" s="18"/>
    </row>
    <row r="40" spans="1:18" s="6" customFormat="1" ht="15" customHeight="1" x14ac:dyDescent="0.3">
      <c r="A40" s="135" t="s">
        <v>229</v>
      </c>
      <c r="B40" s="135"/>
      <c r="C40" s="135"/>
      <c r="D40" s="135">
        <v>0</v>
      </c>
      <c r="E40" s="135"/>
      <c r="F40" s="135"/>
      <c r="G40" s="135">
        <v>1</v>
      </c>
      <c r="H40" s="135"/>
      <c r="I40" s="135"/>
      <c r="J40" s="135"/>
      <c r="K40" s="135"/>
      <c r="L40" s="143"/>
      <c r="M40" s="146"/>
      <c r="N40" s="4"/>
      <c r="O40" s="4"/>
      <c r="P40" s="18"/>
      <c r="Q40" s="18"/>
      <c r="R40" s="18"/>
    </row>
    <row r="41" spans="1:18" s="6" customFormat="1" ht="15" customHeight="1" x14ac:dyDescent="0.35">
      <c r="A41" s="201" t="s">
        <v>98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43"/>
      <c r="M41" s="146"/>
      <c r="N41" s="4"/>
      <c r="O41" s="4"/>
      <c r="P41" s="18"/>
      <c r="Q41" s="18"/>
      <c r="R41" s="18"/>
    </row>
    <row r="42" spans="1:18" s="6" customFormat="1" ht="15" customHeight="1" x14ac:dyDescent="0.3">
      <c r="A42" s="135" t="s">
        <v>228</v>
      </c>
      <c r="B42" s="135"/>
      <c r="C42" s="135"/>
      <c r="D42" s="135">
        <v>0</v>
      </c>
      <c r="E42" s="135"/>
      <c r="F42" s="135"/>
      <c r="G42" s="135">
        <v>2</v>
      </c>
      <c r="H42" s="135"/>
      <c r="I42" s="135"/>
      <c r="J42" s="135"/>
      <c r="K42" s="135"/>
      <c r="L42" s="143"/>
      <c r="M42" s="146"/>
      <c r="N42" s="4"/>
      <c r="O42" s="4"/>
      <c r="P42" s="18"/>
      <c r="Q42" s="18"/>
      <c r="R42" s="18"/>
    </row>
    <row r="43" spans="1:18" s="6" customFormat="1" ht="15" customHeight="1" x14ac:dyDescent="0.35">
      <c r="A43" s="200" t="s">
        <v>233</v>
      </c>
      <c r="B43" s="135"/>
      <c r="C43" s="135"/>
      <c r="D43" s="135">
        <v>0</v>
      </c>
      <c r="E43" s="135"/>
      <c r="F43" s="135"/>
      <c r="G43" s="135">
        <v>4</v>
      </c>
      <c r="H43" s="135"/>
      <c r="I43" s="135"/>
      <c r="J43" s="135"/>
      <c r="K43" s="135"/>
      <c r="L43" s="157"/>
      <c r="M43" s="158"/>
      <c r="N43" s="151"/>
      <c r="O43" s="151"/>
      <c r="P43" s="153"/>
      <c r="Q43" s="153"/>
      <c r="R43" s="153"/>
    </row>
    <row r="44" spans="1:18" s="6" customFormat="1" ht="15" customHeight="1" x14ac:dyDescent="0.3">
      <c r="A44" s="135" t="s">
        <v>16</v>
      </c>
      <c r="B44" s="135"/>
      <c r="C44" s="135"/>
      <c r="D44" s="135">
        <v>14</v>
      </c>
      <c r="E44" s="135"/>
      <c r="F44" s="135"/>
      <c r="G44" s="135">
        <v>18</v>
      </c>
      <c r="H44" s="135"/>
      <c r="I44" s="135"/>
      <c r="J44" s="135"/>
      <c r="K44" s="135"/>
      <c r="L44" s="157" t="s">
        <v>203</v>
      </c>
      <c r="M44" s="146" t="s">
        <v>234</v>
      </c>
      <c r="N44" s="4"/>
      <c r="O44" s="4"/>
      <c r="P44" s="18"/>
      <c r="Q44" s="18"/>
      <c r="R44" s="18"/>
    </row>
    <row r="45" spans="1:18" s="6" customFormat="1" ht="15" customHeight="1" x14ac:dyDescent="0.3">
      <c r="A45" s="135" t="s">
        <v>243</v>
      </c>
      <c r="B45" s="135">
        <v>1</v>
      </c>
      <c r="C45" s="135"/>
      <c r="D45" s="135"/>
      <c r="E45" s="135"/>
      <c r="F45" s="135"/>
      <c r="G45" s="135"/>
      <c r="H45" s="135"/>
      <c r="I45" s="135"/>
      <c r="J45" s="135"/>
      <c r="K45" s="135"/>
      <c r="L45" s="157"/>
      <c r="M45" s="158" t="s">
        <v>227</v>
      </c>
      <c r="N45" s="151"/>
      <c r="O45" s="151"/>
      <c r="P45" s="153"/>
      <c r="Q45" s="153"/>
      <c r="R45" s="153"/>
    </row>
    <row r="46" spans="1:18" s="6" customFormat="1" ht="15" customHeight="1" x14ac:dyDescent="0.35">
      <c r="A46" s="200" t="s">
        <v>230</v>
      </c>
      <c r="B46" s="135"/>
      <c r="C46" s="135"/>
      <c r="D46" s="135">
        <v>0</v>
      </c>
      <c r="E46" s="135"/>
      <c r="F46" s="135"/>
      <c r="G46" s="135">
        <v>2</v>
      </c>
      <c r="H46" s="135"/>
      <c r="I46" s="135"/>
      <c r="J46" s="135"/>
      <c r="K46" s="135"/>
      <c r="L46" s="157"/>
      <c r="M46" s="158"/>
      <c r="N46" s="151"/>
      <c r="O46" s="151"/>
      <c r="P46" s="153"/>
      <c r="Q46" s="153"/>
      <c r="R46" s="153"/>
    </row>
    <row r="47" spans="1:18" ht="15" customHeight="1" x14ac:dyDescent="0.3">
      <c r="A47" s="135" t="s">
        <v>102</v>
      </c>
      <c r="B47" s="135"/>
      <c r="C47" s="135"/>
      <c r="D47" s="135">
        <v>0</v>
      </c>
      <c r="E47" s="135"/>
      <c r="F47" s="135"/>
      <c r="G47" s="135">
        <v>1</v>
      </c>
      <c r="H47" s="135"/>
      <c r="I47" s="135"/>
      <c r="J47" s="135"/>
      <c r="K47" s="135"/>
      <c r="L47" s="143"/>
      <c r="M47" s="146"/>
    </row>
    <row r="48" spans="1:18" ht="15" customHeight="1" x14ac:dyDescent="0.3">
      <c r="A48" s="135" t="s">
        <v>117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43"/>
      <c r="M48" s="146"/>
    </row>
    <row r="49" spans="1:18" s="151" customFormat="1" ht="15" customHeight="1" x14ac:dyDescent="0.35">
      <c r="A49" s="135" t="s">
        <v>192</v>
      </c>
      <c r="B49" s="135"/>
      <c r="C49" s="135"/>
      <c r="D49" s="135">
        <v>1</v>
      </c>
      <c r="E49" s="135">
        <v>8</v>
      </c>
      <c r="F49" s="135"/>
      <c r="G49" s="135"/>
      <c r="H49" s="135">
        <v>1</v>
      </c>
      <c r="I49" s="135"/>
      <c r="J49" s="135">
        <v>1</v>
      </c>
      <c r="K49" s="135"/>
      <c r="L49" s="157"/>
      <c r="M49" s="191" t="s">
        <v>197</v>
      </c>
      <c r="P49" s="153"/>
      <c r="Q49" s="153"/>
      <c r="R49" s="153"/>
    </row>
    <row r="50" spans="1:18" ht="15" customHeight="1" x14ac:dyDescent="0.3">
      <c r="A50" s="135" t="s">
        <v>17</v>
      </c>
      <c r="B50" s="135"/>
      <c r="C50" s="135"/>
      <c r="D50" s="135">
        <v>1</v>
      </c>
      <c r="E50" s="135"/>
      <c r="F50" s="135"/>
      <c r="G50" s="135"/>
      <c r="H50" s="135"/>
      <c r="I50" s="135">
        <v>1</v>
      </c>
      <c r="J50" s="135"/>
      <c r="K50" s="135"/>
      <c r="L50" s="143"/>
      <c r="M50" s="158"/>
    </row>
    <row r="51" spans="1:18" ht="15" customHeight="1" x14ac:dyDescent="0.3">
      <c r="A51" s="135" t="s">
        <v>245</v>
      </c>
      <c r="B51" s="135"/>
      <c r="C51" s="135"/>
      <c r="D51" s="135">
        <v>0</v>
      </c>
      <c r="E51" s="135"/>
      <c r="F51" s="135"/>
      <c r="G51" s="135">
        <v>2</v>
      </c>
      <c r="H51" s="135"/>
      <c r="I51" s="135"/>
      <c r="J51" s="135"/>
      <c r="K51" s="135"/>
      <c r="L51" s="143"/>
      <c r="M51" s="158" t="s">
        <v>193</v>
      </c>
    </row>
    <row r="52" spans="1:18" s="151" customFormat="1" ht="15" customHeight="1" x14ac:dyDescent="0.3">
      <c r="A52" s="135" t="s">
        <v>86</v>
      </c>
      <c r="B52" s="135"/>
      <c r="C52" s="135"/>
      <c r="D52" s="135">
        <v>1</v>
      </c>
      <c r="E52" s="135">
        <v>5</v>
      </c>
      <c r="F52" s="135"/>
      <c r="G52" s="135"/>
      <c r="H52" s="135"/>
      <c r="I52" s="135"/>
      <c r="J52" s="135"/>
      <c r="K52" s="135"/>
      <c r="L52" s="157"/>
      <c r="M52" s="158" t="s">
        <v>194</v>
      </c>
      <c r="P52" s="153"/>
      <c r="Q52" s="153"/>
      <c r="R52" s="153"/>
    </row>
    <row r="53" spans="1:18" s="151" customFormat="1" ht="15" customHeight="1" x14ac:dyDescent="0.35">
      <c r="A53" s="202" t="s">
        <v>231</v>
      </c>
      <c r="B53" s="135"/>
      <c r="C53" s="135"/>
      <c r="D53" s="135"/>
      <c r="E53" s="135"/>
      <c r="F53" s="135"/>
      <c r="G53" s="135">
        <v>2</v>
      </c>
      <c r="H53" s="135"/>
      <c r="I53" s="135"/>
      <c r="J53" s="135"/>
      <c r="K53" s="135"/>
      <c r="L53" s="157"/>
      <c r="M53" s="158"/>
      <c r="P53" s="153"/>
      <c r="Q53" s="153"/>
      <c r="R53" s="153"/>
    </row>
    <row r="54" spans="1:18" s="151" customFormat="1" ht="15" customHeight="1" x14ac:dyDescent="0.35">
      <c r="A54" s="200" t="s">
        <v>232</v>
      </c>
      <c r="B54" s="135"/>
      <c r="C54" s="135"/>
      <c r="D54" s="135"/>
      <c r="E54" s="135"/>
      <c r="F54" s="135"/>
      <c r="G54" s="135">
        <v>3</v>
      </c>
      <c r="H54" s="135"/>
      <c r="I54" s="135"/>
      <c r="J54" s="135"/>
      <c r="K54" s="135"/>
      <c r="L54" s="157"/>
      <c r="M54" s="158"/>
      <c r="P54" s="153"/>
      <c r="Q54" s="153"/>
      <c r="R54" s="153"/>
    </row>
    <row r="55" spans="1:18" ht="15" customHeight="1" x14ac:dyDescent="0.3">
      <c r="A55" s="135" t="s">
        <v>170</v>
      </c>
      <c r="B55" s="135">
        <v>2</v>
      </c>
      <c r="C55" s="135"/>
      <c r="D55" s="135"/>
      <c r="E55" s="135"/>
      <c r="F55" s="135"/>
      <c r="G55" s="135">
        <v>0</v>
      </c>
      <c r="H55" s="135"/>
      <c r="I55" s="135"/>
      <c r="J55" s="135"/>
      <c r="K55" s="135"/>
      <c r="L55" s="143"/>
      <c r="M55" s="146" t="s">
        <v>226</v>
      </c>
    </row>
    <row r="56" spans="1:18" ht="15" customHeight="1" x14ac:dyDescent="0.3">
      <c r="A56" s="135" t="s">
        <v>18</v>
      </c>
      <c r="B56" s="135"/>
      <c r="C56" s="135"/>
      <c r="D56" s="135"/>
      <c r="E56" s="135"/>
      <c r="F56" s="135"/>
      <c r="G56" s="135">
        <v>0</v>
      </c>
      <c r="H56" s="135"/>
      <c r="I56" s="135"/>
      <c r="J56" s="135"/>
      <c r="K56" s="135"/>
      <c r="L56" s="143"/>
      <c r="M56" s="146"/>
    </row>
    <row r="57" spans="1:18" ht="15" customHeight="1" thickBot="1" x14ac:dyDescent="0.35">
      <c r="A57" s="115" t="s">
        <v>21</v>
      </c>
      <c r="B57" s="51">
        <f t="shared" ref="B57:G57" si="2">SUM(B33:B56)</f>
        <v>3</v>
      </c>
      <c r="C57" s="51">
        <f t="shared" si="2"/>
        <v>0</v>
      </c>
      <c r="D57" s="51">
        <f t="shared" si="2"/>
        <v>18</v>
      </c>
      <c r="E57" s="51">
        <f t="shared" si="2"/>
        <v>27</v>
      </c>
      <c r="F57" s="51">
        <f t="shared" si="2"/>
        <v>0</v>
      </c>
      <c r="G57" s="51">
        <f t="shared" si="2"/>
        <v>42</v>
      </c>
      <c r="H57" s="51"/>
      <c r="I57" s="51">
        <f>SUM(I33:I56)</f>
        <v>1</v>
      </c>
      <c r="J57" s="51">
        <f>SUM(J33:J56)</f>
        <v>2</v>
      </c>
      <c r="K57" s="175"/>
      <c r="L57" s="62"/>
      <c r="M57" s="91"/>
    </row>
    <row r="58" spans="1:18" ht="15" customHeight="1" x14ac:dyDescent="0.3">
      <c r="A58" s="16"/>
      <c r="B58" s="26"/>
      <c r="C58" s="26"/>
      <c r="D58" s="26"/>
      <c r="E58" s="26"/>
      <c r="F58" s="26"/>
      <c r="G58" s="26"/>
      <c r="H58" s="154"/>
      <c r="I58" s="26"/>
      <c r="J58" s="26"/>
      <c r="K58" s="154"/>
      <c r="L58" s="30"/>
      <c r="M58" s="76"/>
    </row>
    <row r="59" spans="1:18" ht="15" customHeight="1" x14ac:dyDescent="0.3">
      <c r="A59" s="36" t="s">
        <v>22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63"/>
      <c r="M59" s="80"/>
    </row>
    <row r="60" spans="1:18" ht="15" customHeight="1" x14ac:dyDescent="0.3">
      <c r="A60" s="152" t="s">
        <v>37</v>
      </c>
      <c r="B60" s="29"/>
      <c r="C60" s="29"/>
      <c r="D60" s="29"/>
      <c r="E60" s="29"/>
      <c r="F60" s="29"/>
      <c r="G60" s="29"/>
      <c r="H60" s="155"/>
      <c r="I60" s="26"/>
      <c r="J60" s="26"/>
      <c r="K60" s="154"/>
      <c r="L60" s="30"/>
      <c r="M60" s="76"/>
    </row>
    <row r="61" spans="1:18" s="151" customFormat="1" ht="15" customHeight="1" x14ac:dyDescent="0.3">
      <c r="A61" s="152" t="s">
        <v>238</v>
      </c>
      <c r="B61" s="155"/>
      <c r="C61" s="155"/>
      <c r="D61" s="155">
        <v>2</v>
      </c>
      <c r="E61" s="155"/>
      <c r="F61" s="155"/>
      <c r="G61" s="155">
        <v>2</v>
      </c>
      <c r="H61" s="155"/>
      <c r="I61" s="154"/>
      <c r="J61" s="154"/>
      <c r="K61" s="154"/>
      <c r="L61" s="30"/>
      <c r="M61" s="76" t="s">
        <v>202</v>
      </c>
      <c r="P61" s="153"/>
      <c r="Q61" s="153"/>
      <c r="R61" s="153"/>
    </row>
    <row r="62" spans="1:18" ht="15" customHeight="1" x14ac:dyDescent="0.3">
      <c r="A62" s="152" t="s">
        <v>237</v>
      </c>
      <c r="B62" s="29"/>
      <c r="C62" s="29"/>
      <c r="D62" s="29">
        <v>1</v>
      </c>
      <c r="E62" s="29"/>
      <c r="F62" s="29"/>
      <c r="G62" s="29">
        <v>2</v>
      </c>
      <c r="H62" s="155"/>
      <c r="I62" s="26"/>
      <c r="J62" s="26">
        <v>1</v>
      </c>
      <c r="K62" s="154"/>
      <c r="L62" s="30"/>
      <c r="M62" s="76"/>
    </row>
    <row r="63" spans="1:18" s="151" customFormat="1" ht="15" customHeight="1" x14ac:dyDescent="0.3">
      <c r="A63" s="152" t="s">
        <v>161</v>
      </c>
      <c r="B63" s="155"/>
      <c r="C63" s="155"/>
      <c r="D63" s="155">
        <v>1</v>
      </c>
      <c r="E63" s="155"/>
      <c r="F63" s="155"/>
      <c r="G63" s="155">
        <v>2</v>
      </c>
      <c r="H63" s="155"/>
      <c r="I63" s="154"/>
      <c r="J63" s="154">
        <v>1</v>
      </c>
      <c r="K63" s="154"/>
      <c r="L63" s="30"/>
      <c r="M63" s="76"/>
      <c r="P63" s="153"/>
      <c r="Q63" s="153"/>
      <c r="R63" s="153"/>
    </row>
    <row r="64" spans="1:18" ht="15" customHeight="1" x14ac:dyDescent="0.3">
      <c r="A64" s="152" t="s">
        <v>236</v>
      </c>
      <c r="B64" s="29"/>
      <c r="C64" s="29"/>
      <c r="D64" s="29">
        <v>8</v>
      </c>
      <c r="E64" s="29"/>
      <c r="F64" s="29"/>
      <c r="G64" s="29">
        <v>8</v>
      </c>
      <c r="H64" s="155"/>
      <c r="I64" s="30"/>
      <c r="J64" s="34">
        <v>1</v>
      </c>
      <c r="K64" s="34"/>
      <c r="L64" s="30"/>
      <c r="M64" s="76"/>
    </row>
    <row r="65" spans="1:18" ht="15" customHeight="1" x14ac:dyDescent="0.3">
      <c r="A65" s="152" t="s">
        <v>34</v>
      </c>
      <c r="B65" s="29"/>
      <c r="C65" s="29"/>
      <c r="D65" s="29">
        <v>1</v>
      </c>
      <c r="E65" s="29"/>
      <c r="F65" s="29"/>
      <c r="G65" s="29">
        <v>2</v>
      </c>
      <c r="H65" s="155"/>
      <c r="I65" s="26"/>
      <c r="J65" s="34">
        <v>1</v>
      </c>
      <c r="K65" s="34"/>
      <c r="L65" s="30"/>
      <c r="M65" s="76"/>
    </row>
    <row r="66" spans="1:18" ht="15" customHeight="1" x14ac:dyDescent="0.3">
      <c r="A66" s="152" t="s">
        <v>38</v>
      </c>
      <c r="B66" s="29"/>
      <c r="C66" s="29"/>
      <c r="D66" s="29"/>
      <c r="E66" s="29"/>
      <c r="F66" s="29"/>
      <c r="G66" s="29"/>
      <c r="H66" s="155"/>
      <c r="I66" s="26"/>
      <c r="J66" s="34"/>
      <c r="K66" s="34"/>
      <c r="L66" s="30"/>
      <c r="M66" s="76"/>
    </row>
    <row r="67" spans="1:18" ht="15" customHeight="1" x14ac:dyDescent="0.3">
      <c r="A67" s="152" t="s">
        <v>25</v>
      </c>
      <c r="B67" s="29"/>
      <c r="C67" s="29"/>
      <c r="D67" s="29"/>
      <c r="E67" s="29"/>
      <c r="F67" s="29"/>
      <c r="G67" s="29">
        <v>9</v>
      </c>
      <c r="H67" s="155"/>
      <c r="I67" s="26"/>
      <c r="J67" s="34"/>
      <c r="K67" s="34"/>
      <c r="L67" s="30"/>
      <c r="M67" s="76"/>
    </row>
    <row r="68" spans="1:18" ht="15" customHeight="1" x14ac:dyDescent="0.3">
      <c r="A68" s="152" t="s">
        <v>23</v>
      </c>
      <c r="B68" s="29"/>
      <c r="C68" s="29"/>
      <c r="D68" s="29"/>
      <c r="E68" s="29"/>
      <c r="F68" s="29"/>
      <c r="G68" s="29">
        <v>3</v>
      </c>
      <c r="H68" s="155"/>
      <c r="I68" s="26"/>
      <c r="J68" s="34"/>
      <c r="K68" s="34"/>
      <c r="L68" s="30"/>
      <c r="M68" s="76"/>
    </row>
    <row r="69" spans="1:18" ht="15" customHeight="1" x14ac:dyDescent="0.3">
      <c r="A69" s="152" t="s">
        <v>235</v>
      </c>
      <c r="B69" s="29"/>
      <c r="C69" s="29"/>
      <c r="D69" s="29">
        <v>3</v>
      </c>
      <c r="E69" s="29"/>
      <c r="F69" s="29"/>
      <c r="G69" s="29">
        <v>3</v>
      </c>
      <c r="H69" s="155"/>
      <c r="I69" s="26"/>
      <c r="J69" s="49">
        <v>1</v>
      </c>
      <c r="K69" s="156"/>
      <c r="L69" s="61"/>
      <c r="M69" s="79"/>
    </row>
    <row r="70" spans="1:18" ht="15" customHeight="1" x14ac:dyDescent="0.3">
      <c r="A70" s="152" t="s">
        <v>33</v>
      </c>
      <c r="B70" s="29"/>
      <c r="C70" s="29"/>
      <c r="D70" s="29">
        <v>2</v>
      </c>
      <c r="E70" s="29"/>
      <c r="F70" s="29"/>
      <c r="G70" s="29">
        <v>3</v>
      </c>
      <c r="H70" s="155"/>
      <c r="I70" s="26"/>
      <c r="J70" s="49">
        <v>1</v>
      </c>
      <c r="K70" s="156"/>
      <c r="L70" s="61"/>
      <c r="M70" s="79"/>
    </row>
    <row r="71" spans="1:18" ht="15" customHeight="1" x14ac:dyDescent="0.3">
      <c r="A71" s="152" t="s">
        <v>35</v>
      </c>
      <c r="B71" s="29"/>
      <c r="C71" s="29"/>
      <c r="D71" s="29">
        <v>1</v>
      </c>
      <c r="E71" s="29"/>
      <c r="F71" s="29"/>
      <c r="G71" s="29">
        <v>3</v>
      </c>
      <c r="H71" s="155"/>
      <c r="I71" s="26"/>
      <c r="J71" s="49">
        <v>1</v>
      </c>
      <c r="K71" s="156"/>
      <c r="L71" s="61"/>
      <c r="M71" s="79"/>
    </row>
    <row r="72" spans="1:18" ht="15" customHeight="1" x14ac:dyDescent="0.3">
      <c r="A72" s="152" t="s">
        <v>107</v>
      </c>
      <c r="B72" s="29"/>
      <c r="C72" s="29"/>
      <c r="D72" s="29">
        <v>1</v>
      </c>
      <c r="E72" s="29"/>
      <c r="F72" s="29"/>
      <c r="G72" s="29">
        <v>2</v>
      </c>
      <c r="H72" s="155"/>
      <c r="I72" s="26"/>
      <c r="J72" s="49">
        <v>1</v>
      </c>
      <c r="K72" s="156"/>
      <c r="L72" s="61"/>
      <c r="M72" s="79"/>
    </row>
    <row r="73" spans="1:18" ht="15" customHeight="1" x14ac:dyDescent="0.3">
      <c r="A73" s="152" t="s">
        <v>32</v>
      </c>
      <c r="B73" s="29"/>
      <c r="C73" s="29"/>
      <c r="D73" s="29">
        <v>3</v>
      </c>
      <c r="E73" s="29"/>
      <c r="F73" s="29"/>
      <c r="G73" s="29">
        <v>4</v>
      </c>
      <c r="H73" s="155"/>
      <c r="I73" s="26"/>
      <c r="J73" s="49">
        <v>1</v>
      </c>
      <c r="K73" s="156"/>
      <c r="L73" s="61"/>
      <c r="M73" s="79"/>
    </row>
    <row r="74" spans="1:18" ht="15" customHeight="1" x14ac:dyDescent="0.3">
      <c r="A74" s="152" t="s">
        <v>89</v>
      </c>
      <c r="B74" s="29"/>
      <c r="C74" s="29"/>
      <c r="D74" s="29">
        <v>1</v>
      </c>
      <c r="E74" s="29"/>
      <c r="F74" s="29"/>
      <c r="G74" s="29">
        <v>3</v>
      </c>
      <c r="H74" s="155"/>
      <c r="I74" s="26"/>
      <c r="J74" s="49">
        <v>1</v>
      </c>
      <c r="K74" s="156"/>
      <c r="L74" s="61"/>
      <c r="M74" s="79"/>
    </row>
    <row r="75" spans="1:18" ht="15" customHeight="1" x14ac:dyDescent="0.3">
      <c r="A75" s="152" t="s">
        <v>239</v>
      </c>
      <c r="B75" s="29"/>
      <c r="C75" s="29"/>
      <c r="D75" s="29">
        <v>2</v>
      </c>
      <c r="E75" s="29"/>
      <c r="F75" s="29"/>
      <c r="G75" s="29">
        <v>2</v>
      </c>
      <c r="H75" s="155"/>
      <c r="I75" s="26"/>
      <c r="J75" s="49">
        <v>1</v>
      </c>
      <c r="K75" s="156"/>
      <c r="L75" s="61"/>
      <c r="M75" s="79"/>
    </row>
    <row r="76" spans="1:18" s="151" customFormat="1" ht="15" customHeight="1" x14ac:dyDescent="0.3">
      <c r="A76" s="152" t="s">
        <v>146</v>
      </c>
      <c r="B76" s="155"/>
      <c r="C76" s="155"/>
      <c r="D76" s="155">
        <v>0</v>
      </c>
      <c r="E76" s="155"/>
      <c r="F76" s="155"/>
      <c r="G76" s="155">
        <v>2</v>
      </c>
      <c r="H76" s="155"/>
      <c r="I76" s="154"/>
      <c r="J76" s="156">
        <v>1</v>
      </c>
      <c r="K76" s="156"/>
      <c r="L76" s="157"/>
      <c r="M76" s="158"/>
      <c r="P76" s="153"/>
      <c r="Q76" s="153"/>
      <c r="R76" s="153"/>
    </row>
    <row r="77" spans="1:18" s="151" customFormat="1" ht="15" customHeight="1" x14ac:dyDescent="0.3">
      <c r="A77" s="152" t="s">
        <v>199</v>
      </c>
      <c r="B77" s="155"/>
      <c r="C77" s="155"/>
      <c r="D77" s="155">
        <v>2</v>
      </c>
      <c r="E77" s="155"/>
      <c r="F77" s="155"/>
      <c r="G77" s="155">
        <v>3</v>
      </c>
      <c r="H77" s="155"/>
      <c r="I77" s="154"/>
      <c r="J77" s="156">
        <v>1</v>
      </c>
      <c r="K77" s="156"/>
      <c r="L77" s="157"/>
      <c r="M77" s="158"/>
      <c r="P77" s="153"/>
      <c r="Q77" s="153"/>
      <c r="R77" s="153"/>
    </row>
    <row r="78" spans="1:18" ht="15" customHeight="1" x14ac:dyDescent="0.3">
      <c r="A78" s="152" t="s">
        <v>26</v>
      </c>
      <c r="B78" s="29"/>
      <c r="C78" s="29"/>
      <c r="D78" s="29"/>
      <c r="E78" s="29"/>
      <c r="F78" s="29"/>
      <c r="G78" s="29"/>
      <c r="H78" s="155"/>
      <c r="I78" s="26"/>
      <c r="J78" s="49"/>
      <c r="K78" s="156"/>
      <c r="L78" s="61"/>
      <c r="M78" s="79"/>
    </row>
    <row r="79" spans="1:18" s="151" customFormat="1" ht="15" customHeight="1" x14ac:dyDescent="0.3">
      <c r="A79" s="152" t="s">
        <v>205</v>
      </c>
      <c r="B79" s="155"/>
      <c r="C79" s="155"/>
      <c r="D79" s="155">
        <v>1</v>
      </c>
      <c r="E79" s="155"/>
      <c r="F79" s="155"/>
      <c r="G79" s="155">
        <v>2</v>
      </c>
      <c r="H79" s="155"/>
      <c r="I79" s="154"/>
      <c r="J79" s="156">
        <v>1</v>
      </c>
      <c r="K79" s="156"/>
      <c r="L79" s="157"/>
      <c r="M79" s="158"/>
      <c r="P79" s="153"/>
      <c r="Q79" s="153"/>
      <c r="R79" s="153"/>
    </row>
    <row r="80" spans="1:18" ht="15" customHeight="1" x14ac:dyDescent="0.3">
      <c r="A80" s="152" t="s">
        <v>29</v>
      </c>
      <c r="B80" s="29"/>
      <c r="C80" s="29"/>
      <c r="D80" s="29">
        <v>4</v>
      </c>
      <c r="E80" s="29"/>
      <c r="F80" s="29"/>
      <c r="G80" s="29">
        <v>7</v>
      </c>
      <c r="H80" s="155"/>
      <c r="I80" s="26"/>
      <c r="J80" s="49">
        <v>1</v>
      </c>
      <c r="K80" s="156"/>
      <c r="L80" s="61"/>
      <c r="M80" s="79"/>
    </row>
    <row r="81" spans="1:18" ht="15" customHeight="1" x14ac:dyDescent="0.3">
      <c r="A81" s="152" t="s">
        <v>95</v>
      </c>
      <c r="B81" s="29"/>
      <c r="C81" s="29"/>
      <c r="D81" s="29"/>
      <c r="E81" s="29"/>
      <c r="F81" s="29"/>
      <c r="G81" s="29"/>
      <c r="H81" s="155"/>
      <c r="I81" s="26"/>
      <c r="J81" s="49"/>
      <c r="K81" s="156"/>
      <c r="L81" s="61"/>
      <c r="M81" s="79"/>
    </row>
    <row r="82" spans="1:18" ht="15" customHeight="1" x14ac:dyDescent="0.3">
      <c r="A82" s="152" t="s">
        <v>27</v>
      </c>
      <c r="B82" s="29"/>
      <c r="C82" s="29"/>
      <c r="D82" s="29">
        <v>8</v>
      </c>
      <c r="E82" s="29"/>
      <c r="F82" s="29"/>
      <c r="G82" s="29">
        <v>8</v>
      </c>
      <c r="H82" s="155"/>
      <c r="I82" s="26"/>
      <c r="J82" s="49">
        <v>1</v>
      </c>
      <c r="K82" s="156"/>
      <c r="L82" s="61"/>
      <c r="M82" s="79"/>
    </row>
    <row r="83" spans="1:18" s="151" customFormat="1" ht="15" customHeight="1" x14ac:dyDescent="0.3">
      <c r="A83" s="152" t="s">
        <v>148</v>
      </c>
      <c r="B83" s="155"/>
      <c r="C83" s="155"/>
      <c r="D83" s="155">
        <v>2</v>
      </c>
      <c r="E83" s="155"/>
      <c r="F83" s="155"/>
      <c r="G83" s="155">
        <v>2</v>
      </c>
      <c r="H83" s="155"/>
      <c r="I83" s="154"/>
      <c r="J83" s="156">
        <v>1</v>
      </c>
      <c r="K83" s="156"/>
      <c r="L83" s="157"/>
      <c r="M83" s="158"/>
      <c r="P83" s="153"/>
      <c r="Q83" s="153"/>
      <c r="R83" s="153"/>
    </row>
    <row r="84" spans="1:18" ht="15" customHeight="1" x14ac:dyDescent="0.3">
      <c r="A84" s="152" t="s">
        <v>31</v>
      </c>
      <c r="B84" s="29"/>
      <c r="C84" s="29"/>
      <c r="D84" s="29"/>
      <c r="E84" s="29"/>
      <c r="F84" s="29"/>
      <c r="G84" s="29">
        <v>8</v>
      </c>
      <c r="H84" s="155"/>
      <c r="I84" s="26"/>
      <c r="J84" s="49"/>
      <c r="K84" s="156"/>
      <c r="L84" s="61"/>
      <c r="M84" s="79"/>
    </row>
    <row r="85" spans="1:18" s="151" customFormat="1" ht="15" customHeight="1" x14ac:dyDescent="0.3">
      <c r="A85" s="152" t="s">
        <v>175</v>
      </c>
      <c r="B85" s="155"/>
      <c r="C85" s="155"/>
      <c r="D85" s="155"/>
      <c r="E85" s="155"/>
      <c r="F85" s="155"/>
      <c r="G85" s="155"/>
      <c r="H85" s="155"/>
      <c r="I85" s="154"/>
      <c r="J85" s="108"/>
      <c r="K85" s="108"/>
      <c r="L85" s="102"/>
      <c r="M85" s="103" t="s">
        <v>173</v>
      </c>
      <c r="P85" s="153"/>
      <c r="Q85" s="153"/>
      <c r="R85" s="153"/>
    </row>
    <row r="86" spans="1:18" ht="15" customHeight="1" x14ac:dyDescent="0.3">
      <c r="A86" s="152" t="s">
        <v>96</v>
      </c>
      <c r="B86" s="29"/>
      <c r="C86" s="29"/>
      <c r="D86" s="29">
        <v>0</v>
      </c>
      <c r="E86" s="29"/>
      <c r="F86" s="29"/>
      <c r="G86" s="29">
        <v>2</v>
      </c>
      <c r="H86" s="155"/>
      <c r="I86" s="26"/>
      <c r="J86" s="108">
        <v>1</v>
      </c>
      <c r="K86" s="108"/>
      <c r="L86" s="102"/>
      <c r="M86" s="103"/>
    </row>
    <row r="87" spans="1:18" ht="15" customHeight="1" x14ac:dyDescent="0.3">
      <c r="A87" s="152" t="s">
        <v>36</v>
      </c>
      <c r="B87" s="29"/>
      <c r="C87" s="29"/>
      <c r="D87" s="29">
        <v>2</v>
      </c>
      <c r="E87" s="29"/>
      <c r="F87" s="29"/>
      <c r="G87" s="29">
        <v>5</v>
      </c>
      <c r="H87" s="155"/>
      <c r="I87" s="26"/>
      <c r="J87" s="108">
        <v>1</v>
      </c>
      <c r="K87" s="108"/>
      <c r="L87" s="102"/>
      <c r="M87" s="103"/>
    </row>
    <row r="88" spans="1:18" ht="15" customHeight="1" x14ac:dyDescent="0.3">
      <c r="A88" s="152" t="s">
        <v>166</v>
      </c>
      <c r="B88" s="29"/>
      <c r="C88" s="29"/>
      <c r="D88" s="29">
        <v>1</v>
      </c>
      <c r="E88" s="29"/>
      <c r="F88" s="29"/>
      <c r="G88" s="29">
        <v>2</v>
      </c>
      <c r="H88" s="155"/>
      <c r="I88" s="26"/>
      <c r="J88" s="108">
        <v>1</v>
      </c>
      <c r="K88" s="108"/>
      <c r="L88" s="102"/>
      <c r="M88" s="103"/>
    </row>
    <row r="89" spans="1:18" ht="15" customHeight="1" x14ac:dyDescent="0.3">
      <c r="A89" s="152" t="s">
        <v>28</v>
      </c>
      <c r="B89" s="29"/>
      <c r="C89" s="29"/>
      <c r="D89" s="29">
        <v>12</v>
      </c>
      <c r="E89" s="29"/>
      <c r="F89" s="29"/>
      <c r="G89" s="29">
        <v>21</v>
      </c>
      <c r="H89" s="155"/>
      <c r="I89" s="26"/>
      <c r="J89" s="108">
        <v>1</v>
      </c>
      <c r="K89" s="108"/>
      <c r="L89" s="102"/>
      <c r="M89" s="128" t="s">
        <v>201</v>
      </c>
    </row>
    <row r="90" spans="1:18" ht="15" customHeight="1" x14ac:dyDescent="0.3">
      <c r="A90" s="203" t="s">
        <v>30</v>
      </c>
      <c r="B90" s="172"/>
      <c r="C90" s="172"/>
      <c r="D90" s="172">
        <v>3</v>
      </c>
      <c r="E90" s="172"/>
      <c r="F90" s="172"/>
      <c r="G90" s="172">
        <v>6</v>
      </c>
      <c r="H90" s="172"/>
      <c r="I90" s="34"/>
      <c r="J90" s="108">
        <v>1</v>
      </c>
      <c r="K90" s="108"/>
      <c r="L90" s="181"/>
      <c r="M90" s="170"/>
    </row>
    <row r="91" spans="1:18" ht="15" customHeight="1" thickBot="1" x14ac:dyDescent="0.35">
      <c r="A91" s="152" t="s">
        <v>103</v>
      </c>
      <c r="B91" s="29"/>
      <c r="C91" s="29"/>
      <c r="D91" s="29">
        <v>1</v>
      </c>
      <c r="E91" s="29"/>
      <c r="F91" s="29"/>
      <c r="G91" s="29">
        <v>2</v>
      </c>
      <c r="H91" s="155"/>
      <c r="I91" s="26"/>
      <c r="J91" s="97">
        <v>1</v>
      </c>
      <c r="K91" s="97"/>
      <c r="L91" s="92"/>
      <c r="M91" s="93"/>
    </row>
    <row r="92" spans="1:18" ht="15" customHeight="1" thickBot="1" x14ac:dyDescent="0.35">
      <c r="A92" s="38" t="s">
        <v>39</v>
      </c>
      <c r="B92" s="39">
        <f t="shared" ref="B92:G92" si="3">SUM(B60:B91)</f>
        <v>0</v>
      </c>
      <c r="C92" s="39">
        <f t="shared" si="3"/>
        <v>0</v>
      </c>
      <c r="D92" s="39">
        <f t="shared" si="3"/>
        <v>62</v>
      </c>
      <c r="E92" s="39">
        <f t="shared" si="3"/>
        <v>0</v>
      </c>
      <c r="F92" s="39">
        <f t="shared" si="3"/>
        <v>0</v>
      </c>
      <c r="G92" s="39">
        <f t="shared" si="3"/>
        <v>118</v>
      </c>
      <c r="H92" s="39"/>
      <c r="I92" s="39">
        <f>SUM(I60:I91)</f>
        <v>0</v>
      </c>
      <c r="J92" s="94">
        <f>SUM(J60:NK91)</f>
        <v>23</v>
      </c>
      <c r="K92" s="176"/>
      <c r="L92" s="95"/>
      <c r="M92" s="96"/>
    </row>
    <row r="93" spans="1:18" s="7" customFormat="1" ht="15" customHeight="1" thickBot="1" x14ac:dyDescent="0.3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64"/>
      <c r="M93" s="81"/>
      <c r="P93" s="19"/>
      <c r="Q93" s="19"/>
      <c r="R93" s="19"/>
    </row>
    <row r="94" spans="1:18" ht="15" customHeight="1" thickBot="1" x14ac:dyDescent="0.35">
      <c r="A94" s="104" t="s">
        <v>40</v>
      </c>
      <c r="B94" s="105">
        <f t="shared" ref="B94:G94" si="4">SUM(B30+B57+B92)</f>
        <v>3</v>
      </c>
      <c r="C94" s="105">
        <f t="shared" si="4"/>
        <v>2</v>
      </c>
      <c r="D94" s="105">
        <f t="shared" si="4"/>
        <v>118</v>
      </c>
      <c r="E94" s="105">
        <f t="shared" si="4"/>
        <v>53</v>
      </c>
      <c r="F94" s="105">
        <f t="shared" si="4"/>
        <v>0</v>
      </c>
      <c r="G94" s="105">
        <f t="shared" si="4"/>
        <v>208</v>
      </c>
      <c r="H94" s="105"/>
      <c r="I94" s="105">
        <f>SUM(I30+I57+I92)</f>
        <v>1</v>
      </c>
      <c r="J94" s="105">
        <f>SUM(J30+J57+J92)</f>
        <v>45</v>
      </c>
      <c r="K94" s="177"/>
      <c r="L94" s="106"/>
      <c r="M94" s="107"/>
    </row>
    <row r="95" spans="1:18" s="7" customFormat="1" ht="16.5" customHeight="1" x14ac:dyDescent="0.3">
      <c r="A95" s="31"/>
      <c r="B95" s="28"/>
      <c r="C95" s="160">
        <f>C94+D94</f>
        <v>120</v>
      </c>
      <c r="D95" s="160">
        <f>B94+C94+D94</f>
        <v>123</v>
      </c>
      <c r="E95" s="28"/>
      <c r="F95" s="28"/>
      <c r="G95" s="28"/>
      <c r="H95" s="28"/>
      <c r="I95" s="28"/>
      <c r="J95" s="28"/>
      <c r="K95" s="28"/>
      <c r="L95" s="66"/>
      <c r="M95" s="82"/>
      <c r="P95" s="19"/>
      <c r="Q95" s="19"/>
      <c r="R95" s="19"/>
    </row>
    <row r="96" spans="1:18" ht="15" customHeight="1" x14ac:dyDescent="0.3">
      <c r="A96" s="36" t="s">
        <v>41</v>
      </c>
      <c r="B96" s="37"/>
      <c r="C96" s="37"/>
      <c r="D96" s="37"/>
      <c r="E96" s="37"/>
      <c r="F96" s="37"/>
      <c r="G96" s="37"/>
      <c r="H96" s="140"/>
      <c r="I96" s="37"/>
      <c r="J96" s="37"/>
      <c r="K96" s="140"/>
      <c r="L96" s="67"/>
      <c r="M96" s="83"/>
    </row>
    <row r="97" spans="1:18" ht="15" customHeight="1" x14ac:dyDescent="0.3">
      <c r="A97" s="152" t="s">
        <v>23</v>
      </c>
      <c r="B97" s="29"/>
      <c r="C97" s="29"/>
      <c r="D97" s="29">
        <v>1</v>
      </c>
      <c r="E97" s="29">
        <v>7</v>
      </c>
      <c r="F97" s="29"/>
      <c r="G97" s="29">
        <v>3</v>
      </c>
      <c r="H97" s="155"/>
      <c r="I97" s="26">
        <v>1</v>
      </c>
      <c r="J97" s="29">
        <v>1</v>
      </c>
      <c r="K97" s="155"/>
      <c r="L97" s="68" t="s">
        <v>203</v>
      </c>
      <c r="M97" s="76" t="s">
        <v>211</v>
      </c>
    </row>
    <row r="98" spans="1:18" ht="15" customHeight="1" x14ac:dyDescent="0.3">
      <c r="A98" s="152" t="s">
        <v>42</v>
      </c>
      <c r="B98" s="29"/>
      <c r="C98" s="29"/>
      <c r="D98" s="35"/>
      <c r="E98" s="35"/>
      <c r="F98" s="35"/>
      <c r="G98" s="35"/>
      <c r="H98" s="35"/>
      <c r="I98" s="14"/>
      <c r="J98" s="35"/>
      <c r="K98" s="35"/>
      <c r="L98" s="69"/>
      <c r="M98" s="79"/>
    </row>
    <row r="99" spans="1:18" ht="15" customHeight="1" x14ac:dyDescent="0.3">
      <c r="A99" s="152" t="s">
        <v>24</v>
      </c>
      <c r="B99" s="29"/>
      <c r="C99" s="29"/>
      <c r="D99" s="35"/>
      <c r="E99" s="126"/>
      <c r="F99" s="35"/>
      <c r="G99" s="35">
        <v>3</v>
      </c>
      <c r="H99" s="35"/>
      <c r="I99" s="14"/>
      <c r="J99" s="35"/>
      <c r="K99" s="35"/>
      <c r="L99" s="69"/>
      <c r="M99" s="79"/>
    </row>
    <row r="100" spans="1:18" ht="15" customHeight="1" x14ac:dyDescent="0.3">
      <c r="A100" s="152" t="s">
        <v>133</v>
      </c>
      <c r="B100" s="29"/>
      <c r="C100" s="29"/>
      <c r="D100" s="126"/>
      <c r="E100" s="126"/>
      <c r="F100" s="35"/>
      <c r="G100" s="35"/>
      <c r="H100" s="35"/>
      <c r="I100" s="14"/>
      <c r="J100" s="35"/>
      <c r="K100" s="35"/>
      <c r="L100" s="69"/>
      <c r="M100" s="79"/>
    </row>
    <row r="101" spans="1:18" s="151" customFormat="1" ht="15" customHeight="1" x14ac:dyDescent="0.3">
      <c r="A101" s="152" t="s">
        <v>248</v>
      </c>
      <c r="B101" s="155"/>
      <c r="C101" s="155"/>
      <c r="D101" s="126">
        <v>1</v>
      </c>
      <c r="E101" s="126">
        <v>5</v>
      </c>
      <c r="F101" s="35"/>
      <c r="G101" s="35"/>
      <c r="H101" s="35"/>
      <c r="I101" s="135">
        <v>1</v>
      </c>
      <c r="J101" s="35">
        <v>1</v>
      </c>
      <c r="K101" s="35"/>
      <c r="L101" s="69" t="s">
        <v>203</v>
      </c>
      <c r="M101" s="158" t="s">
        <v>216</v>
      </c>
      <c r="P101" s="153"/>
      <c r="Q101" s="153"/>
      <c r="R101" s="153"/>
    </row>
    <row r="102" spans="1:18" s="151" customFormat="1" ht="15" customHeight="1" x14ac:dyDescent="0.3">
      <c r="A102" s="152" t="s">
        <v>217</v>
      </c>
      <c r="B102" s="155"/>
      <c r="C102" s="155"/>
      <c r="D102" s="126">
        <v>1</v>
      </c>
      <c r="E102" s="126">
        <v>8</v>
      </c>
      <c r="F102" s="35"/>
      <c r="G102" s="35"/>
      <c r="H102" s="35"/>
      <c r="I102" s="135">
        <v>1</v>
      </c>
      <c r="J102" s="35">
        <v>1</v>
      </c>
      <c r="K102" s="35"/>
      <c r="L102" s="69" t="s">
        <v>203</v>
      </c>
      <c r="M102" s="158" t="s">
        <v>218</v>
      </c>
      <c r="P102" s="153"/>
      <c r="Q102" s="153"/>
      <c r="R102" s="153"/>
    </row>
    <row r="103" spans="1:18" ht="15" customHeight="1" x14ac:dyDescent="0.3">
      <c r="A103" s="152" t="s">
        <v>115</v>
      </c>
      <c r="B103" s="29"/>
      <c r="C103" s="29"/>
      <c r="D103" s="35">
        <v>1</v>
      </c>
      <c r="E103" s="35">
        <v>6</v>
      </c>
      <c r="F103" s="35"/>
      <c r="G103" s="35"/>
      <c r="H103" s="35"/>
      <c r="I103" s="14">
        <v>1</v>
      </c>
      <c r="J103" s="35">
        <v>1</v>
      </c>
      <c r="K103" s="35"/>
      <c r="L103" s="69" t="s">
        <v>203</v>
      </c>
      <c r="M103" s="79" t="s">
        <v>213</v>
      </c>
    </row>
    <row r="104" spans="1:18" ht="15" customHeight="1" x14ac:dyDescent="0.3">
      <c r="A104" s="152" t="s">
        <v>116</v>
      </c>
      <c r="B104" s="29">
        <v>3</v>
      </c>
      <c r="C104" s="29"/>
      <c r="D104" s="29"/>
      <c r="E104" s="29">
        <v>33</v>
      </c>
      <c r="F104" s="29"/>
      <c r="G104" s="29"/>
      <c r="H104" s="155"/>
      <c r="I104" s="26"/>
      <c r="J104" s="29"/>
      <c r="K104" s="155"/>
      <c r="L104" s="68" t="s">
        <v>203</v>
      </c>
      <c r="M104" s="79" t="s">
        <v>212</v>
      </c>
    </row>
    <row r="105" spans="1:18" ht="15" customHeight="1" x14ac:dyDescent="0.3">
      <c r="A105" s="152" t="s">
        <v>43</v>
      </c>
      <c r="B105" s="29"/>
      <c r="C105" s="29"/>
      <c r="D105" s="29"/>
      <c r="E105" s="29"/>
      <c r="F105" s="29"/>
      <c r="G105" s="29"/>
      <c r="H105" s="155"/>
      <c r="I105" s="26"/>
      <c r="J105" s="29"/>
      <c r="K105" s="155"/>
      <c r="L105" s="68"/>
      <c r="M105" s="76"/>
    </row>
    <row r="106" spans="1:18" ht="15" customHeight="1" x14ac:dyDescent="0.3">
      <c r="A106" s="135" t="s">
        <v>246</v>
      </c>
      <c r="B106" s="35"/>
      <c r="C106" s="35"/>
      <c r="D106" s="35"/>
      <c r="E106" s="35"/>
      <c r="F106" s="35"/>
      <c r="G106" s="35">
        <v>3</v>
      </c>
      <c r="H106" s="35"/>
      <c r="I106" s="14"/>
      <c r="J106" s="126"/>
      <c r="K106" s="126"/>
      <c r="L106" s="69"/>
      <c r="M106" s="79"/>
    </row>
    <row r="107" spans="1:18" s="151" customFormat="1" ht="15" customHeight="1" x14ac:dyDescent="0.3">
      <c r="A107" s="187" t="s">
        <v>247</v>
      </c>
      <c r="B107" s="35"/>
      <c r="C107" s="35"/>
      <c r="D107" s="35">
        <v>1</v>
      </c>
      <c r="E107" s="35"/>
      <c r="F107" s="35"/>
      <c r="G107" s="35">
        <v>1</v>
      </c>
      <c r="H107" s="35"/>
      <c r="I107" s="135"/>
      <c r="J107" s="126">
        <v>1</v>
      </c>
      <c r="K107" s="126"/>
      <c r="L107" s="69" t="s">
        <v>203</v>
      </c>
      <c r="M107" s="158" t="s">
        <v>219</v>
      </c>
      <c r="P107" s="153"/>
      <c r="Q107" s="153"/>
      <c r="R107" s="153"/>
    </row>
    <row r="108" spans="1:18" s="151" customFormat="1" ht="15" customHeight="1" x14ac:dyDescent="0.3">
      <c r="A108" s="187" t="s">
        <v>214</v>
      </c>
      <c r="B108" s="35"/>
      <c r="C108" s="35"/>
      <c r="D108" s="35">
        <v>1</v>
      </c>
      <c r="E108" s="35">
        <v>8</v>
      </c>
      <c r="F108" s="35"/>
      <c r="G108" s="35">
        <v>1</v>
      </c>
      <c r="H108" s="35"/>
      <c r="I108" s="135"/>
      <c r="J108" s="126">
        <v>1</v>
      </c>
      <c r="K108" s="126"/>
      <c r="L108" s="69" t="s">
        <v>203</v>
      </c>
      <c r="M108" s="158" t="s">
        <v>215</v>
      </c>
      <c r="P108" s="153"/>
      <c r="Q108" s="153"/>
      <c r="R108" s="153"/>
    </row>
    <row r="109" spans="1:18" ht="15" customHeight="1" x14ac:dyDescent="0.3">
      <c r="A109" s="125" t="s">
        <v>132</v>
      </c>
      <c r="B109" s="35">
        <v>1</v>
      </c>
      <c r="C109" s="35"/>
      <c r="D109" s="35"/>
      <c r="E109" s="126"/>
      <c r="F109" s="35"/>
      <c r="G109" s="35"/>
      <c r="H109" s="35"/>
      <c r="I109" s="14"/>
      <c r="J109" s="126"/>
      <c r="K109" s="126"/>
      <c r="L109" s="69"/>
      <c r="M109" s="79" t="s">
        <v>251</v>
      </c>
    </row>
    <row r="110" spans="1:18" ht="15" customHeight="1" thickBot="1" x14ac:dyDescent="0.35">
      <c r="A110" s="14" t="s">
        <v>44</v>
      </c>
      <c r="B110" s="35"/>
      <c r="C110" s="35"/>
      <c r="D110" s="35"/>
      <c r="E110" s="35"/>
      <c r="F110" s="35"/>
      <c r="G110" s="35"/>
      <c r="H110" s="35"/>
      <c r="I110" s="14"/>
      <c r="J110" s="35"/>
      <c r="K110" s="35"/>
      <c r="L110" s="69"/>
      <c r="M110" s="79"/>
    </row>
    <row r="111" spans="1:18" ht="15" customHeight="1" thickBot="1" x14ac:dyDescent="0.35">
      <c r="A111" s="24" t="s">
        <v>45</v>
      </c>
      <c r="B111" s="32">
        <f>SUM(B97:B110)</f>
        <v>4</v>
      </c>
      <c r="C111" s="32">
        <f>SUM(C97:C110)</f>
        <v>0</v>
      </c>
      <c r="D111" s="32">
        <f>SUM(D97:D110)</f>
        <v>6</v>
      </c>
      <c r="E111" s="32">
        <f>SUM(E97:E110)</f>
        <v>67</v>
      </c>
      <c r="F111" s="32">
        <f>SUM(F97:F106)</f>
        <v>0</v>
      </c>
      <c r="G111" s="32">
        <f>SUM(G97:G106)</f>
        <v>9</v>
      </c>
      <c r="H111" s="32"/>
      <c r="I111" s="32">
        <f>SUM(I97:I107)</f>
        <v>4</v>
      </c>
      <c r="J111" s="98">
        <f>SUM(J97:J110)</f>
        <v>6</v>
      </c>
      <c r="K111" s="178"/>
      <c r="L111" s="99"/>
      <c r="M111" s="100"/>
    </row>
    <row r="112" spans="1:18" ht="15" customHeight="1" x14ac:dyDescent="0.3">
      <c r="A112" s="31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66"/>
      <c r="M112" s="82"/>
    </row>
    <row r="113" spans="1:13" ht="15" customHeight="1" x14ac:dyDescent="0.3">
      <c r="A113" s="139" t="s">
        <v>46</v>
      </c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4"/>
      <c r="M113" s="147"/>
    </row>
    <row r="114" spans="1:13" ht="15" customHeight="1" x14ac:dyDescent="0.3">
      <c r="A114" s="204" t="s">
        <v>87</v>
      </c>
      <c r="B114" s="138"/>
      <c r="C114" s="138"/>
      <c r="D114" s="141">
        <v>3</v>
      </c>
      <c r="E114" s="135"/>
      <c r="F114" s="141">
        <v>29</v>
      </c>
      <c r="G114" s="138">
        <v>7</v>
      </c>
      <c r="H114" s="138"/>
      <c r="I114" s="138"/>
      <c r="J114" s="138"/>
      <c r="K114" s="138"/>
      <c r="L114" s="145"/>
      <c r="M114" s="148"/>
    </row>
    <row r="115" spans="1:13" ht="15" customHeight="1" x14ac:dyDescent="0.3">
      <c r="A115" s="204" t="s">
        <v>47</v>
      </c>
      <c r="B115" s="138"/>
      <c r="C115" s="138"/>
      <c r="D115" s="141">
        <v>4</v>
      </c>
      <c r="E115" s="135"/>
      <c r="F115" s="141">
        <v>13</v>
      </c>
      <c r="G115" s="138">
        <v>14</v>
      </c>
      <c r="H115" s="138"/>
      <c r="I115" s="138"/>
      <c r="J115" s="138">
        <v>1</v>
      </c>
      <c r="K115" s="138"/>
      <c r="L115" s="145"/>
      <c r="M115" s="148"/>
    </row>
    <row r="116" spans="1:13" ht="15" customHeight="1" x14ac:dyDescent="0.3">
      <c r="A116" s="204" t="s">
        <v>134</v>
      </c>
      <c r="B116" s="138"/>
      <c r="C116" s="138"/>
      <c r="D116" s="141">
        <v>1</v>
      </c>
      <c r="E116" s="135"/>
      <c r="F116" s="141">
        <v>11</v>
      </c>
      <c r="G116" s="138">
        <v>3</v>
      </c>
      <c r="H116" s="138"/>
      <c r="I116" s="138"/>
      <c r="J116" s="138">
        <v>1</v>
      </c>
      <c r="K116" s="138"/>
      <c r="L116" s="145"/>
      <c r="M116" s="148"/>
    </row>
    <row r="117" spans="1:13" ht="15" customHeight="1" x14ac:dyDescent="0.3">
      <c r="A117" s="204" t="s">
        <v>48</v>
      </c>
      <c r="B117" s="138"/>
      <c r="C117" s="138"/>
      <c r="D117" s="141">
        <v>1</v>
      </c>
      <c r="E117" s="135"/>
      <c r="F117" s="141">
        <v>15</v>
      </c>
      <c r="G117" s="138">
        <v>3</v>
      </c>
      <c r="H117" s="138"/>
      <c r="I117" s="138"/>
      <c r="J117" s="138">
        <v>1</v>
      </c>
      <c r="K117" s="138"/>
      <c r="L117" s="145"/>
      <c r="M117" s="148"/>
    </row>
    <row r="118" spans="1:13" ht="15" customHeight="1" x14ac:dyDescent="0.3">
      <c r="A118" s="204" t="s">
        <v>49</v>
      </c>
      <c r="B118" s="138"/>
      <c r="C118" s="138"/>
      <c r="D118" s="141"/>
      <c r="E118" s="135"/>
      <c r="F118" s="141"/>
      <c r="G118" s="138"/>
      <c r="H118" s="138"/>
      <c r="I118" s="138"/>
      <c r="J118" s="138"/>
      <c r="K118" s="138"/>
      <c r="L118" s="145"/>
      <c r="M118" s="148"/>
    </row>
    <row r="119" spans="1:13" ht="15" customHeight="1" x14ac:dyDescent="0.3">
      <c r="A119" s="204" t="s">
        <v>50</v>
      </c>
      <c r="B119" s="138"/>
      <c r="C119" s="138"/>
      <c r="D119" s="141"/>
      <c r="E119" s="135"/>
      <c r="F119" s="141"/>
      <c r="G119" s="138"/>
      <c r="H119" s="138"/>
      <c r="I119" s="138"/>
      <c r="J119" s="138"/>
      <c r="K119" s="138"/>
      <c r="L119" s="145"/>
      <c r="M119" s="148"/>
    </row>
    <row r="120" spans="1:13" ht="15" customHeight="1" x14ac:dyDescent="0.3">
      <c r="A120" s="205" t="s">
        <v>51</v>
      </c>
      <c r="B120" s="138"/>
      <c r="C120" s="138"/>
      <c r="D120" s="141"/>
      <c r="E120" s="135"/>
      <c r="F120" s="141"/>
      <c r="G120" s="138"/>
      <c r="H120" s="138"/>
      <c r="I120" s="138"/>
      <c r="J120" s="138"/>
      <c r="K120" s="138"/>
      <c r="L120" s="145"/>
      <c r="M120" s="148"/>
    </row>
    <row r="121" spans="1:13" ht="15" customHeight="1" x14ac:dyDescent="0.3">
      <c r="A121" s="205" t="s">
        <v>52</v>
      </c>
      <c r="B121" s="138"/>
      <c r="C121" s="138"/>
      <c r="D121" s="141"/>
      <c r="E121" s="135"/>
      <c r="F121" s="141"/>
      <c r="G121" s="138"/>
      <c r="H121" s="138"/>
      <c r="I121" s="138"/>
      <c r="J121" s="138"/>
      <c r="K121" s="138"/>
      <c r="L121" s="145"/>
      <c r="M121" s="148"/>
    </row>
    <row r="122" spans="1:13" ht="15" customHeight="1" x14ac:dyDescent="0.3">
      <c r="A122" s="205" t="s">
        <v>53</v>
      </c>
      <c r="B122" s="138"/>
      <c r="C122" s="138"/>
      <c r="D122" s="141">
        <v>1</v>
      </c>
      <c r="E122" s="135"/>
      <c r="F122" s="141">
        <v>6</v>
      </c>
      <c r="G122" s="138">
        <v>9</v>
      </c>
      <c r="H122" s="138"/>
      <c r="I122" s="138"/>
      <c r="J122" s="138">
        <v>1</v>
      </c>
      <c r="K122" s="138"/>
      <c r="L122" s="145"/>
      <c r="M122" s="148"/>
    </row>
    <row r="123" spans="1:13" ht="15" customHeight="1" x14ac:dyDescent="0.3">
      <c r="A123" s="205" t="s">
        <v>54</v>
      </c>
      <c r="B123" s="138"/>
      <c r="C123" s="138"/>
      <c r="D123" s="141"/>
      <c r="E123" s="135"/>
      <c r="F123" s="141"/>
      <c r="G123" s="138"/>
      <c r="H123" s="138"/>
      <c r="I123" s="138"/>
      <c r="J123" s="138"/>
      <c r="K123" s="138"/>
      <c r="L123" s="145"/>
      <c r="M123" s="148"/>
    </row>
    <row r="124" spans="1:13" ht="15" customHeight="1" x14ac:dyDescent="0.3">
      <c r="A124" s="204" t="s">
        <v>55</v>
      </c>
      <c r="B124" s="138"/>
      <c r="C124" s="138"/>
      <c r="D124" s="141">
        <v>6</v>
      </c>
      <c r="E124" s="135"/>
      <c r="F124" s="141">
        <v>18</v>
      </c>
      <c r="G124" s="138">
        <v>9</v>
      </c>
      <c r="H124" s="138"/>
      <c r="I124" s="138"/>
      <c r="J124" s="138">
        <v>1</v>
      </c>
      <c r="K124" s="138"/>
      <c r="L124" s="145"/>
      <c r="M124" s="148"/>
    </row>
    <row r="125" spans="1:13" ht="15" customHeight="1" x14ac:dyDescent="0.3">
      <c r="A125" s="205" t="s">
        <v>56</v>
      </c>
      <c r="B125" s="138"/>
      <c r="C125" s="138"/>
      <c r="D125" s="141"/>
      <c r="E125" s="135"/>
      <c r="F125" s="141"/>
      <c r="G125" s="138"/>
      <c r="H125" s="138"/>
      <c r="I125" s="138"/>
      <c r="J125" s="138"/>
      <c r="K125" s="138"/>
      <c r="L125" s="145"/>
      <c r="M125" s="148"/>
    </row>
    <row r="126" spans="1:13" ht="15" customHeight="1" x14ac:dyDescent="0.3">
      <c r="A126" s="205" t="s">
        <v>57</v>
      </c>
      <c r="B126" s="138"/>
      <c r="C126" s="138"/>
      <c r="D126" s="141"/>
      <c r="E126" s="135"/>
      <c r="F126" s="141"/>
      <c r="G126" s="138"/>
      <c r="H126" s="138"/>
      <c r="I126" s="138"/>
      <c r="J126" s="138"/>
      <c r="K126" s="138"/>
      <c r="L126" s="145"/>
      <c r="M126" s="148"/>
    </row>
    <row r="127" spans="1:13" ht="15" customHeight="1" x14ac:dyDescent="0.3">
      <c r="A127" s="205" t="s">
        <v>58</v>
      </c>
      <c r="B127" s="138"/>
      <c r="C127" s="138"/>
      <c r="D127" s="141"/>
      <c r="E127" s="135"/>
      <c r="F127" s="141"/>
      <c r="G127" s="138"/>
      <c r="H127" s="138"/>
      <c r="I127" s="138"/>
      <c r="J127" s="138"/>
      <c r="K127" s="138"/>
      <c r="L127" s="145"/>
      <c r="M127" s="148"/>
    </row>
    <row r="128" spans="1:13" ht="15" customHeight="1" x14ac:dyDescent="0.3">
      <c r="A128" s="205" t="s">
        <v>59</v>
      </c>
      <c r="B128" s="138"/>
      <c r="C128" s="138"/>
      <c r="D128" s="141"/>
      <c r="E128" s="135"/>
      <c r="F128" s="141"/>
      <c r="G128" s="138"/>
      <c r="H128" s="138"/>
      <c r="I128" s="138"/>
      <c r="J128" s="138"/>
      <c r="K128" s="138"/>
      <c r="L128" s="145"/>
      <c r="M128" s="148"/>
    </row>
    <row r="129" spans="1:18" ht="15" customHeight="1" x14ac:dyDescent="0.3">
      <c r="A129" s="205" t="s">
        <v>135</v>
      </c>
      <c r="B129" s="138"/>
      <c r="C129" s="138"/>
      <c r="D129" s="141"/>
      <c r="E129" s="135"/>
      <c r="F129" s="141"/>
      <c r="G129" s="138"/>
      <c r="H129" s="138"/>
      <c r="I129" s="138"/>
      <c r="J129" s="138"/>
      <c r="K129" s="138"/>
      <c r="L129" s="145"/>
      <c r="M129" s="148"/>
    </row>
    <row r="130" spans="1:18" ht="15" customHeight="1" x14ac:dyDescent="0.3">
      <c r="A130" s="205" t="s">
        <v>136</v>
      </c>
      <c r="B130" s="138"/>
      <c r="C130" s="138"/>
      <c r="D130" s="141"/>
      <c r="E130" s="135"/>
      <c r="F130" s="141"/>
      <c r="G130" s="138"/>
      <c r="H130" s="138"/>
      <c r="I130" s="138"/>
      <c r="J130" s="138"/>
      <c r="K130" s="138"/>
      <c r="L130" s="145"/>
      <c r="M130" s="148"/>
    </row>
    <row r="131" spans="1:18" ht="15" customHeight="1" x14ac:dyDescent="0.3">
      <c r="A131" s="204" t="s">
        <v>137</v>
      </c>
      <c r="B131" s="138"/>
      <c r="C131" s="138"/>
      <c r="D131" s="141">
        <v>3</v>
      </c>
      <c r="E131" s="135"/>
      <c r="F131" s="141">
        <v>18</v>
      </c>
      <c r="G131" s="138">
        <v>7</v>
      </c>
      <c r="H131" s="138"/>
      <c r="I131" s="138"/>
      <c r="J131" s="138">
        <v>1</v>
      </c>
      <c r="K131" s="138"/>
      <c r="L131" s="145"/>
      <c r="M131" s="148"/>
    </row>
    <row r="132" spans="1:18" ht="15" customHeight="1" x14ac:dyDescent="0.3">
      <c r="A132" s="206" t="s">
        <v>138</v>
      </c>
      <c r="B132" s="138"/>
      <c r="C132" s="138"/>
      <c r="D132" s="141"/>
      <c r="E132" s="135"/>
      <c r="F132" s="141"/>
      <c r="G132" s="138"/>
      <c r="H132" s="138"/>
      <c r="I132" s="138"/>
      <c r="J132" s="138"/>
      <c r="K132" s="138"/>
      <c r="L132" s="145"/>
      <c r="M132" s="148"/>
    </row>
    <row r="133" spans="1:18" ht="15" customHeight="1" x14ac:dyDescent="0.3">
      <c r="A133" s="206" t="s">
        <v>139</v>
      </c>
      <c r="B133" s="138"/>
      <c r="C133" s="138"/>
      <c r="D133" s="141"/>
      <c r="E133" s="135"/>
      <c r="F133" s="141"/>
      <c r="G133" s="138"/>
      <c r="H133" s="138"/>
      <c r="I133" s="138"/>
      <c r="J133" s="138"/>
      <c r="K133" s="138"/>
      <c r="L133" s="145"/>
      <c r="M133" s="148"/>
    </row>
    <row r="134" spans="1:18" ht="15" customHeight="1" x14ac:dyDescent="0.3">
      <c r="A134" s="206" t="s">
        <v>140</v>
      </c>
      <c r="B134" s="138"/>
      <c r="C134" s="138"/>
      <c r="D134" s="141"/>
      <c r="E134" s="135"/>
      <c r="F134" s="141"/>
      <c r="G134" s="138"/>
      <c r="H134" s="138"/>
      <c r="I134" s="138"/>
      <c r="J134" s="138"/>
      <c r="K134" s="138"/>
      <c r="L134" s="145"/>
      <c r="M134" s="148"/>
    </row>
    <row r="135" spans="1:18" ht="15" customHeight="1" x14ac:dyDescent="0.3">
      <c r="A135" s="206" t="s">
        <v>141</v>
      </c>
      <c r="B135" s="138"/>
      <c r="C135" s="138"/>
      <c r="D135" s="141"/>
      <c r="E135" s="135"/>
      <c r="F135" s="141"/>
      <c r="G135" s="138"/>
      <c r="H135" s="138"/>
      <c r="I135" s="138"/>
      <c r="J135" s="138"/>
      <c r="K135" s="138"/>
      <c r="L135" s="145"/>
      <c r="M135" s="148"/>
    </row>
    <row r="136" spans="1:18" ht="15" customHeight="1" x14ac:dyDescent="0.3">
      <c r="A136" s="206" t="s">
        <v>142</v>
      </c>
      <c r="B136" s="138"/>
      <c r="C136" s="138"/>
      <c r="D136" s="141"/>
      <c r="E136" s="135"/>
      <c r="F136" s="141"/>
      <c r="G136" s="138"/>
      <c r="H136" s="138"/>
      <c r="I136" s="138"/>
      <c r="J136" s="138"/>
      <c r="K136" s="138"/>
      <c r="L136" s="145"/>
      <c r="M136" s="148"/>
    </row>
    <row r="137" spans="1:18" ht="15" customHeight="1" x14ac:dyDescent="0.3">
      <c r="A137" s="204" t="s">
        <v>60</v>
      </c>
      <c r="B137" s="138"/>
      <c r="C137" s="138"/>
      <c r="D137" s="141">
        <v>5</v>
      </c>
      <c r="E137" s="135"/>
      <c r="F137" s="141">
        <v>38</v>
      </c>
      <c r="G137" s="138">
        <v>17</v>
      </c>
      <c r="H137" s="138"/>
      <c r="I137" s="138"/>
      <c r="J137" s="138">
        <v>1</v>
      </c>
      <c r="K137" s="138"/>
      <c r="L137" s="145"/>
      <c r="M137" s="148"/>
    </row>
    <row r="138" spans="1:18" ht="15" customHeight="1" x14ac:dyDescent="0.3">
      <c r="A138" s="205" t="s">
        <v>61</v>
      </c>
      <c r="B138" s="138"/>
      <c r="C138" s="138"/>
      <c r="D138" s="141"/>
      <c r="E138" s="135"/>
      <c r="F138" s="141"/>
      <c r="G138" s="138"/>
      <c r="H138" s="138"/>
      <c r="I138" s="138"/>
      <c r="J138" s="138"/>
      <c r="K138" s="138"/>
      <c r="L138" s="145"/>
      <c r="M138" s="148"/>
    </row>
    <row r="139" spans="1:18" ht="15" customHeight="1" x14ac:dyDescent="0.3">
      <c r="A139" s="205" t="s">
        <v>62</v>
      </c>
      <c r="B139" s="138"/>
      <c r="C139" s="138"/>
      <c r="D139" s="141"/>
      <c r="E139" s="135"/>
      <c r="F139" s="141"/>
      <c r="G139" s="138"/>
      <c r="H139" s="138"/>
      <c r="I139" s="138"/>
      <c r="J139" s="138"/>
      <c r="K139" s="138"/>
      <c r="L139" s="145"/>
      <c r="M139" s="148"/>
    </row>
    <row r="140" spans="1:18" ht="15" customHeight="1" x14ac:dyDescent="0.3">
      <c r="A140" s="205" t="s">
        <v>63</v>
      </c>
      <c r="B140" s="138"/>
      <c r="C140" s="138"/>
      <c r="D140" s="141"/>
      <c r="E140" s="135"/>
      <c r="F140" s="141"/>
      <c r="G140" s="138"/>
      <c r="H140" s="138"/>
      <c r="I140" s="138"/>
      <c r="J140" s="138"/>
      <c r="K140" s="138"/>
      <c r="L140" s="145"/>
      <c r="M140" s="148"/>
    </row>
    <row r="141" spans="1:18" s="117" customFormat="1" ht="15" customHeight="1" x14ac:dyDescent="0.3">
      <c r="A141" s="205" t="s">
        <v>64</v>
      </c>
      <c r="B141" s="138"/>
      <c r="C141" s="138"/>
      <c r="D141" s="141"/>
      <c r="E141" s="135"/>
      <c r="F141" s="141"/>
      <c r="G141" s="138"/>
      <c r="H141" s="138"/>
      <c r="I141" s="138"/>
      <c r="J141" s="138"/>
      <c r="K141" s="138"/>
      <c r="L141" s="145"/>
      <c r="M141" s="148"/>
      <c r="P141" s="118"/>
      <c r="Q141" s="118"/>
      <c r="R141" s="118"/>
    </row>
    <row r="142" spans="1:18" ht="15" customHeight="1" x14ac:dyDescent="0.3">
      <c r="A142" s="205" t="s">
        <v>65</v>
      </c>
      <c r="B142" s="138"/>
      <c r="C142" s="138"/>
      <c r="D142" s="141"/>
      <c r="E142" s="135"/>
      <c r="F142" s="141"/>
      <c r="G142" s="138"/>
      <c r="H142" s="138"/>
      <c r="I142" s="138"/>
      <c r="J142" s="138"/>
      <c r="K142" s="138"/>
      <c r="L142" s="145"/>
      <c r="M142" s="148"/>
    </row>
    <row r="143" spans="1:18" ht="15" customHeight="1" x14ac:dyDescent="0.3">
      <c r="A143" s="205" t="s">
        <v>66</v>
      </c>
      <c r="B143" s="138"/>
      <c r="C143" s="138"/>
      <c r="D143" s="141"/>
      <c r="E143" s="135"/>
      <c r="F143" s="141"/>
      <c r="G143" s="138"/>
      <c r="H143" s="138"/>
      <c r="I143" s="138"/>
      <c r="J143" s="138"/>
      <c r="K143" s="138"/>
      <c r="L143" s="145"/>
      <c r="M143" s="148"/>
    </row>
    <row r="144" spans="1:18" ht="15" customHeight="1" x14ac:dyDescent="0.3">
      <c r="A144" s="142" t="s">
        <v>88</v>
      </c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43"/>
      <c r="M144" s="146"/>
    </row>
    <row r="145" spans="1:18" ht="15" customHeight="1" x14ac:dyDescent="0.3">
      <c r="A145" s="150" t="s">
        <v>143</v>
      </c>
      <c r="B145" s="135"/>
      <c r="C145" s="135"/>
      <c r="D145" s="135">
        <v>1</v>
      </c>
      <c r="E145" s="135"/>
      <c r="F145" s="135">
        <v>9</v>
      </c>
      <c r="G145" s="135">
        <v>6</v>
      </c>
      <c r="H145" s="135"/>
      <c r="I145" s="135"/>
      <c r="J145" s="135">
        <v>1</v>
      </c>
      <c r="K145" s="135"/>
      <c r="L145" s="143"/>
      <c r="M145" s="146"/>
    </row>
    <row r="146" spans="1:18" ht="15" customHeight="1" x14ac:dyDescent="0.3">
      <c r="A146" s="150" t="s">
        <v>144</v>
      </c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43"/>
      <c r="M146" s="146"/>
    </row>
    <row r="147" spans="1:18" s="151" customFormat="1" ht="15" customHeight="1" x14ac:dyDescent="0.3">
      <c r="A147" s="150"/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57"/>
      <c r="M147" s="158"/>
      <c r="P147" s="153"/>
      <c r="Q147" s="153"/>
      <c r="R147" s="153"/>
    </row>
    <row r="148" spans="1:18" s="151" customFormat="1" ht="15" customHeight="1" x14ac:dyDescent="0.35">
      <c r="A148" s="199" t="s">
        <v>255</v>
      </c>
      <c r="B148" s="135"/>
      <c r="C148" s="135"/>
      <c r="D148" s="135">
        <v>1</v>
      </c>
      <c r="E148" s="135">
        <v>8</v>
      </c>
      <c r="F148" s="135"/>
      <c r="G148" s="135"/>
      <c r="H148" s="135"/>
      <c r="I148" s="135">
        <v>1</v>
      </c>
      <c r="J148" s="135">
        <v>1</v>
      </c>
      <c r="K148" s="135"/>
      <c r="L148" s="157" t="s">
        <v>203</v>
      </c>
      <c r="M148" s="158" t="s">
        <v>208</v>
      </c>
      <c r="P148" s="153"/>
      <c r="Q148" s="153"/>
      <c r="R148" s="153"/>
    </row>
    <row r="149" spans="1:18" s="7" customFormat="1" ht="15" customHeight="1" x14ac:dyDescent="0.3">
      <c r="A149" s="137" t="s">
        <v>67</v>
      </c>
      <c r="B149" s="137">
        <f>SUM(B114:B146)</f>
        <v>0</v>
      </c>
      <c r="C149" s="137">
        <f>SUM(C114:C146)</f>
        <v>0</v>
      </c>
      <c r="D149" s="137">
        <f t="shared" ref="D149:I149" si="5">SUM(D114:D148)</f>
        <v>26</v>
      </c>
      <c r="E149" s="137">
        <f t="shared" si="5"/>
        <v>8</v>
      </c>
      <c r="F149" s="137">
        <f t="shared" si="5"/>
        <v>157</v>
      </c>
      <c r="G149" s="137">
        <f t="shared" si="5"/>
        <v>75</v>
      </c>
      <c r="H149" s="137">
        <f t="shared" si="5"/>
        <v>0</v>
      </c>
      <c r="I149" s="137">
        <f t="shared" si="5"/>
        <v>1</v>
      </c>
      <c r="J149" s="137">
        <f>SUM(J114:J148)</f>
        <v>9</v>
      </c>
      <c r="K149" s="137"/>
      <c r="L149" s="137">
        <f>SUM(L114:L146)</f>
        <v>0</v>
      </c>
      <c r="M149" s="149"/>
      <c r="P149" s="19"/>
      <c r="Q149" s="19"/>
      <c r="R149" s="19"/>
    </row>
    <row r="150" spans="1:18" s="7" customFormat="1" ht="15" customHeight="1" x14ac:dyDescent="0.3">
      <c r="A150" s="142"/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84"/>
      <c r="P150" s="19"/>
      <c r="Q150" s="19"/>
      <c r="R150" s="19"/>
    </row>
    <row r="151" spans="1:18" ht="15" customHeight="1" x14ac:dyDescent="0.3">
      <c r="A151" s="36" t="s">
        <v>131</v>
      </c>
      <c r="B151" s="37"/>
      <c r="C151" s="37"/>
      <c r="D151" s="37"/>
      <c r="E151" s="37"/>
      <c r="F151" s="37"/>
      <c r="G151" s="37"/>
      <c r="H151" s="140"/>
      <c r="I151" s="37"/>
      <c r="J151" s="37"/>
      <c r="K151" s="140"/>
      <c r="L151" s="67"/>
      <c r="M151" s="83"/>
    </row>
    <row r="152" spans="1:18" ht="15" customHeight="1" x14ac:dyDescent="0.3">
      <c r="A152" s="135" t="s">
        <v>207</v>
      </c>
      <c r="B152" s="10">
        <v>1</v>
      </c>
      <c r="C152" s="10"/>
      <c r="D152" s="10"/>
      <c r="E152" s="10"/>
      <c r="F152" s="10"/>
      <c r="G152" s="10"/>
      <c r="H152" s="10"/>
      <c r="I152" s="10"/>
      <c r="J152" s="10">
        <v>1</v>
      </c>
      <c r="K152" s="10"/>
      <c r="L152" s="71" t="s">
        <v>203</v>
      </c>
      <c r="M152" s="86" t="s">
        <v>206</v>
      </c>
    </row>
    <row r="153" spans="1:18" ht="15" customHeight="1" x14ac:dyDescent="0.3">
      <c r="A153" s="13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71"/>
      <c r="M153" s="86"/>
    </row>
    <row r="154" spans="1:18" ht="15" customHeight="1" thickBot="1" x14ac:dyDescent="0.35">
      <c r="A154" s="11"/>
      <c r="B154" s="10"/>
      <c r="C154" s="10"/>
      <c r="D154" s="10"/>
      <c r="E154" s="10"/>
      <c r="F154" s="10"/>
      <c r="G154" s="10"/>
      <c r="H154" s="10"/>
      <c r="I154" s="12"/>
      <c r="J154" s="12"/>
      <c r="K154" s="12"/>
      <c r="L154" s="72"/>
      <c r="M154" s="86"/>
    </row>
    <row r="155" spans="1:18" ht="15" customHeight="1" thickBot="1" x14ac:dyDescent="0.35">
      <c r="A155" s="24" t="s">
        <v>128</v>
      </c>
      <c r="B155" s="25">
        <f t="shared" ref="B155:J155" si="6">SUM(B152:B154)</f>
        <v>1</v>
      </c>
      <c r="C155" s="25">
        <f t="shared" si="6"/>
        <v>0</v>
      </c>
      <c r="D155" s="25">
        <f t="shared" si="6"/>
        <v>0</v>
      </c>
      <c r="E155" s="25">
        <f t="shared" si="6"/>
        <v>0</v>
      </c>
      <c r="F155" s="25">
        <f t="shared" si="6"/>
        <v>0</v>
      </c>
      <c r="G155" s="25">
        <f t="shared" si="6"/>
        <v>0</v>
      </c>
      <c r="H155" s="25"/>
      <c r="I155" s="25">
        <f t="shared" si="6"/>
        <v>0</v>
      </c>
      <c r="J155" s="25">
        <f t="shared" si="6"/>
        <v>1</v>
      </c>
      <c r="K155" s="179"/>
      <c r="L155" s="65"/>
      <c r="M155" s="84"/>
    </row>
    <row r="156" spans="1:18" s="7" customFormat="1" ht="15" customHeight="1" x14ac:dyDescent="0.3">
      <c r="A156" s="31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66"/>
      <c r="M156" s="82"/>
      <c r="P156" s="19"/>
      <c r="Q156" s="19"/>
      <c r="R156" s="19"/>
    </row>
    <row r="157" spans="1:18" ht="15" customHeight="1" x14ac:dyDescent="0.3">
      <c r="A157" s="36" t="s">
        <v>69</v>
      </c>
      <c r="B157" s="37"/>
      <c r="C157" s="37"/>
      <c r="D157" s="37"/>
      <c r="E157" s="37"/>
      <c r="F157" s="37"/>
      <c r="G157" s="37"/>
      <c r="H157" s="140"/>
      <c r="I157" s="37"/>
      <c r="J157" s="37"/>
      <c r="K157" s="140"/>
      <c r="L157" s="67"/>
      <c r="M157" s="83"/>
    </row>
    <row r="158" spans="1:18" s="5" customFormat="1" ht="15" customHeight="1" x14ac:dyDescent="0.3">
      <c r="A158" s="9" t="s">
        <v>81</v>
      </c>
      <c r="B158" s="9"/>
      <c r="C158" s="9"/>
      <c r="D158" s="110"/>
      <c r="E158" s="110"/>
      <c r="F158" s="110"/>
      <c r="G158" s="110"/>
      <c r="H158" s="159"/>
      <c r="I158" s="110"/>
      <c r="J158" s="110"/>
      <c r="K158" s="159"/>
      <c r="L158" s="48"/>
      <c r="M158" s="87"/>
      <c r="N158" s="4"/>
      <c r="O158" s="4"/>
      <c r="P158" s="18"/>
      <c r="Q158" s="18"/>
      <c r="R158" s="18"/>
    </row>
    <row r="159" spans="1:18" s="5" customFormat="1" ht="15" customHeight="1" x14ac:dyDescent="0.3">
      <c r="A159" s="135" t="s">
        <v>84</v>
      </c>
      <c r="B159" s="9"/>
      <c r="C159" s="9"/>
      <c r="D159" s="110"/>
      <c r="E159" s="110"/>
      <c r="F159" s="110"/>
      <c r="G159" s="110"/>
      <c r="H159" s="159"/>
      <c r="I159" s="110"/>
      <c r="J159" s="110"/>
      <c r="K159" s="159"/>
      <c r="L159" s="48"/>
      <c r="M159" s="87"/>
      <c r="N159" s="4"/>
      <c r="O159" s="4"/>
      <c r="P159" s="18"/>
      <c r="Q159" s="18"/>
      <c r="R159" s="18"/>
    </row>
    <row r="160" spans="1:18" s="5" customFormat="1" ht="15" customHeight="1" x14ac:dyDescent="0.3">
      <c r="A160" s="135" t="s">
        <v>93</v>
      </c>
      <c r="B160" s="9"/>
      <c r="C160" s="9"/>
      <c r="D160" s="159">
        <v>0</v>
      </c>
      <c r="E160" s="110"/>
      <c r="F160" s="110"/>
      <c r="G160" s="110">
        <v>6</v>
      </c>
      <c r="H160" s="159"/>
      <c r="I160" s="110"/>
      <c r="J160" s="110">
        <v>1</v>
      </c>
      <c r="K160" s="159"/>
      <c r="L160" s="48"/>
      <c r="M160" s="87"/>
      <c r="N160" s="4"/>
      <c r="O160" s="4"/>
      <c r="P160" s="18"/>
      <c r="Q160" s="18"/>
      <c r="R160" s="18"/>
    </row>
    <row r="161" spans="1:18" s="5" customFormat="1" ht="15" customHeight="1" x14ac:dyDescent="0.3">
      <c r="A161" s="135" t="s">
        <v>83</v>
      </c>
      <c r="B161" s="9"/>
      <c r="C161" s="9"/>
      <c r="D161" s="159"/>
      <c r="E161" s="110"/>
      <c r="F161" s="110"/>
      <c r="G161" s="110"/>
      <c r="H161" s="159"/>
      <c r="I161" s="110"/>
      <c r="J161" s="110"/>
      <c r="K161" s="159"/>
      <c r="L161" s="48"/>
      <c r="M161" s="87"/>
      <c r="N161" s="4"/>
      <c r="O161" s="4"/>
      <c r="P161" s="18"/>
      <c r="Q161" s="18"/>
      <c r="R161" s="18"/>
    </row>
    <row r="162" spans="1:18" s="5" customFormat="1" ht="15" customHeight="1" x14ac:dyDescent="0.3">
      <c r="A162" s="135" t="s">
        <v>90</v>
      </c>
      <c r="B162" s="9"/>
      <c r="C162" s="9"/>
      <c r="D162" s="159">
        <v>3</v>
      </c>
      <c r="E162" s="110"/>
      <c r="F162" s="110"/>
      <c r="G162" s="110">
        <v>5</v>
      </c>
      <c r="H162" s="159"/>
      <c r="I162" s="110"/>
      <c r="J162" s="110">
        <v>1</v>
      </c>
      <c r="K162" s="159"/>
      <c r="L162" s="173"/>
      <c r="M162" s="87"/>
      <c r="N162" s="4"/>
      <c r="O162" s="4"/>
      <c r="P162" s="18"/>
      <c r="Q162" s="18"/>
      <c r="R162" s="18"/>
    </row>
    <row r="163" spans="1:18" s="5" customFormat="1" ht="15" customHeight="1" x14ac:dyDescent="0.3">
      <c r="A163" s="135" t="s">
        <v>71</v>
      </c>
      <c r="B163" s="9"/>
      <c r="C163" s="9"/>
      <c r="D163" s="159">
        <v>4</v>
      </c>
      <c r="E163" s="110"/>
      <c r="F163" s="110"/>
      <c r="G163" s="110">
        <v>5</v>
      </c>
      <c r="H163" s="159"/>
      <c r="I163" s="110"/>
      <c r="J163" s="110">
        <v>1</v>
      </c>
      <c r="K163" s="159"/>
      <c r="L163" s="48"/>
      <c r="M163" s="87"/>
      <c r="N163" s="4"/>
      <c r="O163" s="4"/>
      <c r="P163" s="18"/>
      <c r="Q163" s="18"/>
      <c r="R163" s="18"/>
    </row>
    <row r="164" spans="1:18" s="5" customFormat="1" ht="15" customHeight="1" x14ac:dyDescent="0.3">
      <c r="A164" s="135" t="s">
        <v>165</v>
      </c>
      <c r="B164" s="9"/>
      <c r="C164" s="9"/>
      <c r="D164" s="159"/>
      <c r="E164" s="159"/>
      <c r="F164" s="159"/>
      <c r="G164" s="159"/>
      <c r="H164" s="159"/>
      <c r="I164" s="159"/>
      <c r="J164" s="159"/>
      <c r="K164" s="159"/>
      <c r="L164" s="173"/>
      <c r="M164" s="87"/>
      <c r="N164" s="151"/>
      <c r="O164" s="151"/>
      <c r="P164" s="153"/>
      <c r="Q164" s="153"/>
      <c r="R164" s="153"/>
    </row>
    <row r="165" spans="1:18" s="5" customFormat="1" ht="15" customHeight="1" x14ac:dyDescent="0.3">
      <c r="A165" s="135" t="s">
        <v>70</v>
      </c>
      <c r="B165" s="9"/>
      <c r="C165" s="9"/>
      <c r="D165" s="159">
        <v>2</v>
      </c>
      <c r="E165" s="110"/>
      <c r="F165" s="110"/>
      <c r="G165" s="110">
        <v>13</v>
      </c>
      <c r="H165" s="159"/>
      <c r="I165" s="110"/>
      <c r="J165" s="110">
        <v>1</v>
      </c>
      <c r="K165" s="159"/>
      <c r="L165" s="173"/>
      <c r="M165" s="87"/>
      <c r="N165" s="4"/>
      <c r="O165" s="4"/>
      <c r="P165" s="18"/>
      <c r="Q165" s="18"/>
      <c r="R165" s="18"/>
    </row>
    <row r="166" spans="1:18" s="5" customFormat="1" ht="15" customHeight="1" x14ac:dyDescent="0.3">
      <c r="A166" s="135" t="s">
        <v>92</v>
      </c>
      <c r="B166" s="9"/>
      <c r="C166" s="9"/>
      <c r="D166" s="159">
        <v>2</v>
      </c>
      <c r="E166" s="110"/>
      <c r="F166" s="110"/>
      <c r="G166" s="110">
        <v>2</v>
      </c>
      <c r="H166" s="159"/>
      <c r="I166" s="110"/>
      <c r="J166" s="110">
        <v>1</v>
      </c>
      <c r="K166" s="159"/>
      <c r="L166" s="173"/>
      <c r="M166" s="87"/>
      <c r="N166" s="4"/>
      <c r="O166" s="4"/>
      <c r="P166" s="18"/>
      <c r="Q166" s="18"/>
      <c r="R166" s="18"/>
    </row>
    <row r="167" spans="1:18" s="5" customFormat="1" ht="15" customHeight="1" x14ac:dyDescent="0.3">
      <c r="A167" s="135" t="s">
        <v>91</v>
      </c>
      <c r="B167" s="9"/>
      <c r="C167" s="9"/>
      <c r="D167" s="159">
        <v>0</v>
      </c>
      <c r="E167" s="110"/>
      <c r="F167" s="110"/>
      <c r="G167" s="110">
        <v>4</v>
      </c>
      <c r="H167" s="159"/>
      <c r="I167" s="110"/>
      <c r="J167" s="110">
        <v>1</v>
      </c>
      <c r="K167" s="159"/>
      <c r="L167" s="48"/>
      <c r="M167" s="87"/>
      <c r="N167" s="4"/>
      <c r="O167" s="4"/>
      <c r="P167" s="18"/>
      <c r="Q167" s="18"/>
      <c r="R167" s="18"/>
    </row>
    <row r="168" spans="1:18" s="5" customFormat="1" ht="15" customHeight="1" x14ac:dyDescent="0.3">
      <c r="A168" s="135" t="s">
        <v>85</v>
      </c>
      <c r="B168" s="9"/>
      <c r="C168" s="9"/>
      <c r="D168" s="159"/>
      <c r="E168" s="110"/>
      <c r="F168" s="110"/>
      <c r="G168" s="110"/>
      <c r="H168" s="159"/>
      <c r="I168" s="110"/>
      <c r="J168" s="110"/>
      <c r="K168" s="159"/>
      <c r="L168" s="173"/>
      <c r="M168" s="87"/>
      <c r="N168" s="4"/>
      <c r="O168" s="4"/>
      <c r="P168" s="18"/>
      <c r="Q168" s="18"/>
      <c r="R168" s="18"/>
    </row>
    <row r="169" spans="1:18" s="5" customFormat="1" ht="15" customHeight="1" x14ac:dyDescent="0.3">
      <c r="A169" s="135" t="s">
        <v>164</v>
      </c>
      <c r="B169" s="9"/>
      <c r="C169" s="9"/>
      <c r="D169" s="159"/>
      <c r="E169" s="159"/>
      <c r="F169" s="159"/>
      <c r="G169" s="159"/>
      <c r="H169" s="159"/>
      <c r="I169" s="159"/>
      <c r="J169" s="159"/>
      <c r="K169" s="159"/>
      <c r="L169" s="173"/>
      <c r="M169" s="87"/>
      <c r="N169" s="151"/>
      <c r="O169" s="151"/>
      <c r="P169" s="153"/>
      <c r="Q169" s="153"/>
      <c r="R169" s="153"/>
    </row>
    <row r="170" spans="1:18" s="5" customFormat="1" ht="15" customHeight="1" x14ac:dyDescent="0.3">
      <c r="A170" s="135" t="s">
        <v>72</v>
      </c>
      <c r="B170" s="9"/>
      <c r="C170" s="9"/>
      <c r="D170" s="159">
        <v>3</v>
      </c>
      <c r="E170" s="110"/>
      <c r="F170" s="110"/>
      <c r="G170" s="110">
        <v>6</v>
      </c>
      <c r="H170" s="159"/>
      <c r="I170" s="110"/>
      <c r="J170" s="110">
        <v>1</v>
      </c>
      <c r="K170" s="159"/>
      <c r="L170" s="173"/>
      <c r="M170" s="87"/>
      <c r="N170" s="4"/>
      <c r="O170" s="4"/>
      <c r="P170" s="18"/>
      <c r="Q170" s="18"/>
      <c r="R170" s="18"/>
    </row>
    <row r="171" spans="1:18" s="5" customFormat="1" ht="15" customHeight="1" x14ac:dyDescent="0.3">
      <c r="A171" s="135" t="s">
        <v>94</v>
      </c>
      <c r="B171" s="9"/>
      <c r="C171" s="9"/>
      <c r="D171" s="110">
        <v>1</v>
      </c>
      <c r="E171" s="110">
        <v>1</v>
      </c>
      <c r="F171" s="110"/>
      <c r="G171" s="110"/>
      <c r="H171" s="159"/>
      <c r="I171" s="110">
        <v>1</v>
      </c>
      <c r="J171" s="110">
        <v>1</v>
      </c>
      <c r="K171" s="159"/>
      <c r="L171" s="48" t="s">
        <v>209</v>
      </c>
      <c r="M171" s="87" t="s">
        <v>210</v>
      </c>
      <c r="N171" s="4"/>
      <c r="O171" s="4"/>
      <c r="P171" s="18"/>
      <c r="Q171" s="18"/>
      <c r="R171" s="18"/>
    </row>
    <row r="172" spans="1:18" s="5" customFormat="1" ht="15" customHeight="1" x14ac:dyDescent="0.3">
      <c r="A172" s="9" t="s">
        <v>82</v>
      </c>
      <c r="B172" s="9"/>
      <c r="C172" s="9"/>
      <c r="D172" s="110"/>
      <c r="E172" s="110"/>
      <c r="F172" s="110"/>
      <c r="G172" s="110"/>
      <c r="H172" s="159"/>
      <c r="I172" s="110"/>
      <c r="J172" s="110"/>
      <c r="K172" s="159"/>
      <c r="L172" s="48"/>
      <c r="M172" s="87"/>
      <c r="N172" s="4"/>
      <c r="O172" s="4"/>
      <c r="P172" s="18"/>
      <c r="Q172" s="18"/>
      <c r="R172" s="18"/>
    </row>
    <row r="173" spans="1:18" ht="15" customHeight="1" x14ac:dyDescent="0.3">
      <c r="A173" s="188" t="s">
        <v>73</v>
      </c>
      <c r="B173" s="23">
        <f t="shared" ref="B173:I173" si="7">SUM(B158:B172)</f>
        <v>0</v>
      </c>
      <c r="C173" s="23">
        <f t="shared" si="7"/>
        <v>0</v>
      </c>
      <c r="D173" s="23">
        <f t="shared" si="7"/>
        <v>15</v>
      </c>
      <c r="E173" s="23">
        <f t="shared" si="7"/>
        <v>1</v>
      </c>
      <c r="F173" s="23">
        <f t="shared" si="7"/>
        <v>0</v>
      </c>
      <c r="G173" s="23">
        <f t="shared" si="7"/>
        <v>41</v>
      </c>
      <c r="H173" s="137"/>
      <c r="I173" s="23">
        <f t="shared" si="7"/>
        <v>1</v>
      </c>
      <c r="J173" s="23">
        <f>SUM(J158:J172)</f>
        <v>8</v>
      </c>
      <c r="K173" s="137"/>
      <c r="L173" s="70"/>
      <c r="M173" s="85"/>
    </row>
    <row r="174" spans="1:18" s="7" customFormat="1" ht="15" customHeight="1" x14ac:dyDescent="0.3">
      <c r="A174" s="194"/>
      <c r="B174" s="195"/>
      <c r="C174" s="142"/>
      <c r="D174" s="142"/>
      <c r="E174" s="142"/>
      <c r="F174" s="142"/>
      <c r="G174" s="142"/>
      <c r="H174" s="142"/>
      <c r="I174" s="142"/>
      <c r="J174" s="142"/>
      <c r="K174" s="142"/>
      <c r="L174" s="196"/>
      <c r="M174" s="158"/>
      <c r="P174" s="19"/>
      <c r="Q174" s="19"/>
      <c r="R174" s="19"/>
    </row>
    <row r="175" spans="1:18" s="151" customFormat="1" ht="15" customHeight="1" x14ac:dyDescent="0.3">
      <c r="A175" s="139" t="s">
        <v>121</v>
      </c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4"/>
      <c r="M175" s="147"/>
      <c r="P175" s="153"/>
      <c r="Q175" s="153"/>
      <c r="R175" s="153"/>
    </row>
    <row r="176" spans="1:18" s="7" customFormat="1" ht="15" customHeight="1" x14ac:dyDescent="0.3">
      <c r="A176" s="190"/>
      <c r="B176" s="187"/>
      <c r="C176" s="135"/>
      <c r="D176" s="135"/>
      <c r="E176" s="135"/>
      <c r="F176" s="135"/>
      <c r="G176" s="135"/>
      <c r="H176" s="135"/>
      <c r="I176" s="135"/>
      <c r="J176" s="135"/>
      <c r="K176" s="135"/>
      <c r="L176" s="157"/>
      <c r="M176" s="158"/>
      <c r="P176" s="19"/>
      <c r="Q176" s="19"/>
      <c r="R176" s="19"/>
    </row>
    <row r="177" spans="1:18" s="7" customFormat="1" ht="15" customHeight="1" x14ac:dyDescent="0.3">
      <c r="A177" s="190" t="s">
        <v>178</v>
      </c>
      <c r="B177" s="187"/>
      <c r="C177" s="187">
        <v>0</v>
      </c>
      <c r="D177" s="135"/>
      <c r="E177" s="135"/>
      <c r="F177" s="135"/>
      <c r="G177" s="135">
        <v>1</v>
      </c>
      <c r="H177" s="135"/>
      <c r="I177" s="135"/>
      <c r="J177" s="135"/>
      <c r="K177" s="135"/>
      <c r="L177" s="157"/>
      <c r="M177" s="158"/>
      <c r="P177" s="19"/>
      <c r="Q177" s="19"/>
      <c r="R177" s="19"/>
    </row>
    <row r="178" spans="1:18" s="7" customFormat="1" ht="15" customHeight="1" x14ac:dyDescent="0.3">
      <c r="A178" s="190" t="s">
        <v>179</v>
      </c>
      <c r="B178" s="187"/>
      <c r="C178" s="187">
        <v>0</v>
      </c>
      <c r="D178" s="135"/>
      <c r="E178" s="135"/>
      <c r="F178" s="135"/>
      <c r="G178" s="135">
        <v>1</v>
      </c>
      <c r="H178" s="135"/>
      <c r="I178" s="135"/>
      <c r="J178" s="135"/>
      <c r="K178" s="135"/>
      <c r="L178" s="157"/>
      <c r="M178" s="158"/>
      <c r="P178" s="19"/>
      <c r="Q178" s="19"/>
      <c r="R178" s="19"/>
    </row>
    <row r="179" spans="1:18" s="7" customFormat="1" ht="15" customHeight="1" x14ac:dyDescent="0.3">
      <c r="A179" s="190" t="s">
        <v>180</v>
      </c>
      <c r="B179" s="187"/>
      <c r="C179" s="187">
        <v>0</v>
      </c>
      <c r="D179" s="135"/>
      <c r="E179" s="135"/>
      <c r="F179" s="135"/>
      <c r="G179" s="135">
        <v>1</v>
      </c>
      <c r="H179" s="135"/>
      <c r="I179" s="135"/>
      <c r="J179" s="135"/>
      <c r="K179" s="135"/>
      <c r="L179" s="157"/>
      <c r="M179" s="158"/>
      <c r="P179" s="19"/>
      <c r="Q179" s="19"/>
      <c r="R179" s="19"/>
    </row>
    <row r="180" spans="1:18" s="7" customFormat="1" ht="15" customHeight="1" x14ac:dyDescent="0.3">
      <c r="A180" s="190" t="s">
        <v>181</v>
      </c>
      <c r="B180" s="187"/>
      <c r="C180" s="187">
        <v>0</v>
      </c>
      <c r="D180" s="135"/>
      <c r="E180" s="135"/>
      <c r="F180" s="135"/>
      <c r="G180" s="135">
        <v>1</v>
      </c>
      <c r="H180" s="135"/>
      <c r="I180" s="135"/>
      <c r="J180" s="135"/>
      <c r="K180" s="135"/>
      <c r="L180" s="157"/>
      <c r="M180" s="158"/>
      <c r="P180" s="19"/>
      <c r="Q180" s="19"/>
      <c r="R180" s="19"/>
    </row>
    <row r="181" spans="1:18" s="7" customFormat="1" ht="15" customHeight="1" x14ac:dyDescent="0.3">
      <c r="A181" s="190" t="s">
        <v>182</v>
      </c>
      <c r="B181" s="187"/>
      <c r="C181" s="187">
        <v>0</v>
      </c>
      <c r="D181" s="135"/>
      <c r="E181" s="135"/>
      <c r="F181" s="135"/>
      <c r="G181" s="135">
        <v>1</v>
      </c>
      <c r="H181" s="135"/>
      <c r="I181" s="135"/>
      <c r="J181" s="135"/>
      <c r="K181" s="135"/>
      <c r="L181" s="157"/>
      <c r="M181" s="158"/>
      <c r="P181" s="19"/>
      <c r="Q181" s="19"/>
      <c r="R181" s="19"/>
    </row>
    <row r="182" spans="1:18" s="151" customFormat="1" ht="15" customHeight="1" x14ac:dyDescent="0.3">
      <c r="A182" s="190" t="s">
        <v>183</v>
      </c>
      <c r="B182" s="187"/>
      <c r="C182" s="187">
        <v>0</v>
      </c>
      <c r="D182" s="135"/>
      <c r="E182" s="135"/>
      <c r="F182" s="135"/>
      <c r="G182" s="135">
        <v>1</v>
      </c>
      <c r="H182" s="135"/>
      <c r="I182" s="135"/>
      <c r="J182" s="135"/>
      <c r="K182" s="135"/>
      <c r="L182" s="157"/>
      <c r="M182" s="158"/>
      <c r="P182" s="153"/>
      <c r="Q182" s="153"/>
      <c r="R182" s="153"/>
    </row>
    <row r="183" spans="1:18" s="151" customFormat="1" ht="15" customHeight="1" x14ac:dyDescent="0.3">
      <c r="A183" s="190" t="s">
        <v>184</v>
      </c>
      <c r="B183" s="138"/>
      <c r="C183" s="138">
        <v>0</v>
      </c>
      <c r="D183" s="138"/>
      <c r="E183" s="138"/>
      <c r="F183" s="138"/>
      <c r="G183" s="138">
        <v>1</v>
      </c>
      <c r="H183" s="138"/>
      <c r="I183" s="138"/>
      <c r="J183" s="138"/>
      <c r="K183" s="138"/>
      <c r="L183" s="145"/>
      <c r="M183" s="148"/>
      <c r="P183" s="153"/>
      <c r="Q183" s="153"/>
      <c r="R183" s="153"/>
    </row>
    <row r="184" spans="1:18" s="151" customFormat="1" ht="15" customHeight="1" x14ac:dyDescent="0.3">
      <c r="A184" s="190" t="s">
        <v>185</v>
      </c>
      <c r="B184" s="138"/>
      <c r="C184" s="138">
        <v>0</v>
      </c>
      <c r="D184" s="138"/>
      <c r="E184" s="138"/>
      <c r="F184" s="138"/>
      <c r="G184" s="138">
        <v>1</v>
      </c>
      <c r="H184" s="138"/>
      <c r="I184" s="138"/>
      <c r="J184" s="138"/>
      <c r="K184" s="138"/>
      <c r="L184" s="145"/>
      <c r="M184" s="148"/>
      <c r="P184" s="153"/>
      <c r="Q184" s="153"/>
      <c r="R184" s="153"/>
    </row>
    <row r="185" spans="1:18" s="151" customFormat="1" ht="15" customHeight="1" x14ac:dyDescent="0.3">
      <c r="A185" s="190" t="s">
        <v>186</v>
      </c>
      <c r="B185" s="138"/>
      <c r="C185" s="138">
        <v>0</v>
      </c>
      <c r="D185" s="138"/>
      <c r="E185" s="138"/>
      <c r="F185" s="138"/>
      <c r="G185" s="138">
        <v>1</v>
      </c>
      <c r="H185" s="138"/>
      <c r="I185" s="138"/>
      <c r="J185" s="138"/>
      <c r="K185" s="138"/>
      <c r="L185" s="145"/>
      <c r="M185" s="148"/>
      <c r="P185" s="153"/>
      <c r="Q185" s="153"/>
      <c r="R185" s="153"/>
    </row>
    <row r="186" spans="1:18" s="151" customFormat="1" ht="15" customHeight="1" x14ac:dyDescent="0.3">
      <c r="A186" s="190" t="s">
        <v>187</v>
      </c>
      <c r="B186" s="10"/>
      <c r="C186" s="10">
        <v>0</v>
      </c>
      <c r="D186" s="10"/>
      <c r="E186" s="10"/>
      <c r="F186" s="10"/>
      <c r="G186" s="10">
        <v>1</v>
      </c>
      <c r="H186" s="10"/>
      <c r="I186" s="10"/>
      <c r="J186" s="10"/>
      <c r="K186" s="10"/>
      <c r="L186" s="71"/>
      <c r="M186" s="86"/>
      <c r="P186" s="153"/>
      <c r="Q186" s="153"/>
      <c r="R186" s="153"/>
    </row>
    <row r="187" spans="1:18" s="151" customFormat="1" ht="15" customHeight="1" x14ac:dyDescent="0.3">
      <c r="A187" s="18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71"/>
      <c r="M187" s="86"/>
      <c r="P187" s="153"/>
      <c r="Q187" s="153"/>
      <c r="R187" s="153"/>
    </row>
    <row r="188" spans="1:18" s="151" customFormat="1" ht="15" customHeight="1" thickBot="1" x14ac:dyDescent="0.35">
      <c r="A188" s="11"/>
      <c r="B188" s="10"/>
      <c r="C188" s="10"/>
      <c r="D188" s="10"/>
      <c r="E188" s="10"/>
      <c r="F188" s="10"/>
      <c r="G188" s="10"/>
      <c r="H188" s="10"/>
      <c r="I188" s="12"/>
      <c r="J188" s="12"/>
      <c r="K188" s="12"/>
      <c r="L188" s="72"/>
      <c r="M188" s="86"/>
      <c r="P188" s="153"/>
      <c r="Q188" s="153"/>
      <c r="R188" s="153"/>
    </row>
    <row r="189" spans="1:18" s="151" customFormat="1" ht="15" customHeight="1" thickBot="1" x14ac:dyDescent="0.35">
      <c r="A189" s="24" t="s">
        <v>176</v>
      </c>
      <c r="B189" s="25">
        <f t="shared" ref="B189:J189" si="8">SUM(B186:B188)</f>
        <v>0</v>
      </c>
      <c r="C189" s="25">
        <f t="shared" si="8"/>
        <v>0</v>
      </c>
      <c r="D189" s="25">
        <f t="shared" si="8"/>
        <v>0</v>
      </c>
      <c r="E189" s="25">
        <f>SUM(E186:E188)</f>
        <v>0</v>
      </c>
      <c r="F189" s="25">
        <f t="shared" si="8"/>
        <v>0</v>
      </c>
      <c r="G189" s="25">
        <f>SUM(G177:G188)</f>
        <v>10</v>
      </c>
      <c r="H189" s="25"/>
      <c r="I189" s="25">
        <f t="shared" si="8"/>
        <v>0</v>
      </c>
      <c r="J189" s="25">
        <f t="shared" si="8"/>
        <v>0</v>
      </c>
      <c r="K189" s="179"/>
      <c r="L189" s="65"/>
      <c r="M189" s="84"/>
      <c r="P189" s="153"/>
      <c r="Q189" s="153"/>
      <c r="R189" s="153"/>
    </row>
    <row r="190" spans="1:18" s="7" customFormat="1" ht="15" customHeight="1" x14ac:dyDescent="0.3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64"/>
      <c r="M190" s="185"/>
      <c r="P190" s="19"/>
      <c r="Q190" s="19"/>
      <c r="R190" s="19"/>
    </row>
    <row r="191" spans="1:18" ht="15" customHeight="1" thickBo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73"/>
      <c r="M191" s="88"/>
    </row>
    <row r="192" spans="1:18" ht="15" customHeight="1" thickBot="1" x14ac:dyDescent="0.35">
      <c r="A192" s="22" t="s">
        <v>74</v>
      </c>
      <c r="B192" s="136">
        <f t="shared" ref="B192:G192" si="9">SUM(B189+B173+B155+B149+B111+B94)</f>
        <v>8</v>
      </c>
      <c r="C192" s="136">
        <f t="shared" si="9"/>
        <v>2</v>
      </c>
      <c r="D192" s="136">
        <f t="shared" si="9"/>
        <v>165</v>
      </c>
      <c r="E192" s="136">
        <f t="shared" si="9"/>
        <v>129</v>
      </c>
      <c r="F192" s="136">
        <f t="shared" si="9"/>
        <v>157</v>
      </c>
      <c r="G192" s="136">
        <f t="shared" si="9"/>
        <v>343</v>
      </c>
      <c r="H192" s="136"/>
      <c r="I192" s="136">
        <f>SUM(I189+I173+I155+I149+I111+I94)</f>
        <v>7</v>
      </c>
      <c r="J192" s="136">
        <f>SUM(J189+J173+J155+J149+J111+J94)</f>
        <v>69</v>
      </c>
      <c r="K192" s="180"/>
      <c r="L192" s="74"/>
      <c r="M192" s="89"/>
    </row>
    <row r="193" spans="1:15" x14ac:dyDescent="0.3">
      <c r="C193" s="52">
        <f>C192+D192</f>
        <v>167</v>
      </c>
      <c r="D193" s="52">
        <f>B192+C192+D192</f>
        <v>175</v>
      </c>
    </row>
    <row r="194" spans="1:15" x14ac:dyDescent="0.3">
      <c r="B194" s="52"/>
      <c r="C194" s="52"/>
      <c r="D194" s="52"/>
    </row>
    <row r="196" spans="1:15" x14ac:dyDescent="0.3">
      <c r="A196" s="20" t="s">
        <v>129</v>
      </c>
      <c r="B196" s="18"/>
      <c r="C196" s="18"/>
      <c r="D196" s="4"/>
    </row>
    <row r="197" spans="1:15" ht="15.5" thickBot="1" x14ac:dyDescent="0.35">
      <c r="A197" s="18"/>
      <c r="B197" s="208">
        <v>2020</v>
      </c>
      <c r="C197" s="208"/>
      <c r="D197" s="4"/>
      <c r="E197" s="4"/>
      <c r="F197" s="197">
        <v>2019</v>
      </c>
      <c r="G197" s="197"/>
      <c r="H197" s="186"/>
      <c r="I197" s="207">
        <v>2018</v>
      </c>
      <c r="J197" s="207"/>
      <c r="K197" s="207">
        <v>2017</v>
      </c>
      <c r="L197" s="207"/>
      <c r="M197" s="161"/>
      <c r="N197" s="161"/>
      <c r="O197" s="162"/>
    </row>
    <row r="198" spans="1:15" x14ac:dyDescent="0.3">
      <c r="A198" s="129" t="s">
        <v>75</v>
      </c>
      <c r="B198" s="130" t="s">
        <v>76</v>
      </c>
      <c r="C198" s="131" t="s">
        <v>77</v>
      </c>
      <c r="D198" s="4"/>
      <c r="E198" s="4"/>
      <c r="F198" s="182" t="s">
        <v>76</v>
      </c>
      <c r="G198" s="182" t="s">
        <v>77</v>
      </c>
      <c r="H198" s="182"/>
      <c r="I198" s="182" t="s">
        <v>76</v>
      </c>
      <c r="J198" s="182" t="s">
        <v>77</v>
      </c>
      <c r="K198" s="182" t="s">
        <v>76</v>
      </c>
      <c r="L198" s="182" t="s">
        <v>77</v>
      </c>
      <c r="M198" s="163"/>
      <c r="N198" s="163"/>
      <c r="O198" s="162"/>
    </row>
    <row r="199" spans="1:15" x14ac:dyDescent="0.3">
      <c r="A199" s="132" t="s">
        <v>78</v>
      </c>
      <c r="B199" s="133" t="s">
        <v>252</v>
      </c>
      <c r="C199" s="133" t="s">
        <v>253</v>
      </c>
      <c r="D199" s="4"/>
      <c r="E199" s="4"/>
      <c r="F199" s="133" t="s">
        <v>172</v>
      </c>
      <c r="G199" s="133" t="s">
        <v>130</v>
      </c>
      <c r="H199" s="133"/>
      <c r="I199" s="133" t="s">
        <v>156</v>
      </c>
      <c r="J199" s="133" t="s">
        <v>130</v>
      </c>
      <c r="K199" s="133" t="s">
        <v>124</v>
      </c>
      <c r="L199" s="133" t="s">
        <v>125</v>
      </c>
      <c r="M199" s="164"/>
      <c r="N199" s="164"/>
      <c r="O199" s="162"/>
    </row>
    <row r="200" spans="1:15" x14ac:dyDescent="0.3">
      <c r="A200" s="132" t="s">
        <v>41</v>
      </c>
      <c r="B200" s="53" t="s">
        <v>254</v>
      </c>
      <c r="C200" s="53" t="s">
        <v>152</v>
      </c>
      <c r="D200" s="4"/>
      <c r="E200" s="4"/>
      <c r="F200" s="53" t="s">
        <v>169</v>
      </c>
      <c r="G200" s="53" t="s">
        <v>154</v>
      </c>
      <c r="H200" s="53"/>
      <c r="I200" s="53" t="s">
        <v>150</v>
      </c>
      <c r="J200" s="53" t="s">
        <v>154</v>
      </c>
      <c r="K200" s="53" t="s">
        <v>126</v>
      </c>
      <c r="L200" s="53" t="s">
        <v>119</v>
      </c>
      <c r="M200" s="165"/>
      <c r="N200" s="165"/>
      <c r="O200" s="162"/>
    </row>
    <row r="201" spans="1:15" x14ac:dyDescent="0.3">
      <c r="A201" s="132" t="s">
        <v>46</v>
      </c>
      <c r="B201" s="54" t="s">
        <v>221</v>
      </c>
      <c r="C201" s="54" t="s">
        <v>222</v>
      </c>
      <c r="D201" s="4"/>
      <c r="E201" s="4"/>
      <c r="F201" s="54" t="s">
        <v>114</v>
      </c>
      <c r="G201" s="54" t="s">
        <v>168</v>
      </c>
      <c r="H201" s="54"/>
      <c r="I201" s="54" t="s">
        <v>151</v>
      </c>
      <c r="J201" s="54" t="s">
        <v>152</v>
      </c>
      <c r="K201" s="54" t="s">
        <v>114</v>
      </c>
      <c r="L201" s="54" t="s">
        <v>123</v>
      </c>
      <c r="M201" s="166"/>
      <c r="N201" s="166"/>
      <c r="O201" s="162"/>
    </row>
    <row r="202" spans="1:15" x14ac:dyDescent="0.3">
      <c r="A202" s="132" t="s">
        <v>68</v>
      </c>
      <c r="B202" s="55" t="s">
        <v>120</v>
      </c>
      <c r="C202" s="55" t="s">
        <v>120</v>
      </c>
      <c r="D202" s="4"/>
      <c r="E202" s="4"/>
      <c r="F202" s="55" t="s">
        <v>120</v>
      </c>
      <c r="G202" s="55" t="s">
        <v>120</v>
      </c>
      <c r="H202" s="55"/>
      <c r="I202" s="55" t="s">
        <v>120</v>
      </c>
      <c r="J202" s="55" t="s">
        <v>120</v>
      </c>
      <c r="K202" s="55" t="s">
        <v>120</v>
      </c>
      <c r="L202" s="55" t="s">
        <v>120</v>
      </c>
      <c r="M202" s="167"/>
      <c r="N202" s="167"/>
      <c r="O202" s="162"/>
    </row>
    <row r="203" spans="1:15" x14ac:dyDescent="0.3">
      <c r="A203" s="132" t="s">
        <v>79</v>
      </c>
      <c r="B203" s="55" t="s">
        <v>154</v>
      </c>
      <c r="C203" s="55" t="s">
        <v>154</v>
      </c>
      <c r="D203" s="4"/>
      <c r="E203" s="4"/>
      <c r="F203" s="55" t="s">
        <v>120</v>
      </c>
      <c r="G203" s="55" t="s">
        <v>120</v>
      </c>
      <c r="H203" s="55"/>
      <c r="I203" s="55" t="s">
        <v>120</v>
      </c>
      <c r="J203" s="55" t="s">
        <v>120</v>
      </c>
      <c r="K203" s="55" t="s">
        <v>120</v>
      </c>
      <c r="L203" s="55" t="s">
        <v>120</v>
      </c>
      <c r="M203" s="167"/>
      <c r="N203" s="167"/>
      <c r="O203" s="162"/>
    </row>
    <row r="204" spans="1:15" x14ac:dyDescent="0.3">
      <c r="A204" s="132" t="s">
        <v>69</v>
      </c>
      <c r="B204" s="55" t="s">
        <v>223</v>
      </c>
      <c r="C204" s="55" t="s">
        <v>222</v>
      </c>
      <c r="D204" s="4"/>
      <c r="E204" s="4"/>
      <c r="F204" s="133" t="s">
        <v>224</v>
      </c>
      <c r="G204" s="133" t="s">
        <v>225</v>
      </c>
      <c r="H204" s="55"/>
      <c r="I204" s="55" t="s">
        <v>153</v>
      </c>
      <c r="J204" s="55" t="s">
        <v>123</v>
      </c>
      <c r="K204" s="55" t="s">
        <v>122</v>
      </c>
      <c r="L204" s="55" t="s">
        <v>123</v>
      </c>
      <c r="M204" s="167"/>
      <c r="N204" s="167"/>
      <c r="O204" s="162"/>
    </row>
    <row r="205" spans="1:15" ht="15.5" thickBot="1" x14ac:dyDescent="0.35">
      <c r="A205" s="132" t="s">
        <v>121</v>
      </c>
      <c r="B205" s="56" t="s">
        <v>120</v>
      </c>
      <c r="C205" s="56" t="s">
        <v>120</v>
      </c>
      <c r="D205" s="4"/>
      <c r="E205" s="4"/>
      <c r="F205" s="133" t="s">
        <v>120</v>
      </c>
      <c r="G205" s="133" t="s">
        <v>120</v>
      </c>
      <c r="H205" s="133"/>
      <c r="I205" s="133" t="s">
        <v>120</v>
      </c>
      <c r="J205" s="133" t="s">
        <v>120</v>
      </c>
      <c r="K205" s="133" t="s">
        <v>120</v>
      </c>
      <c r="L205" s="133" t="s">
        <v>120</v>
      </c>
      <c r="M205" s="164"/>
      <c r="N205" s="164"/>
      <c r="O205" s="162"/>
    </row>
    <row r="206" spans="1:15" ht="15.5" thickBot="1" x14ac:dyDescent="0.35">
      <c r="A206" s="21" t="s">
        <v>80</v>
      </c>
      <c r="B206" s="134" t="s">
        <v>256</v>
      </c>
      <c r="C206" s="33">
        <v>70</v>
      </c>
      <c r="D206" s="4"/>
      <c r="E206" s="4"/>
      <c r="F206" s="183" t="s">
        <v>171</v>
      </c>
      <c r="G206" s="183">
        <v>51</v>
      </c>
      <c r="H206" s="183"/>
      <c r="I206" s="183" t="s">
        <v>155</v>
      </c>
      <c r="J206" s="183">
        <v>50</v>
      </c>
      <c r="K206" s="183" t="s">
        <v>127</v>
      </c>
      <c r="L206" s="183">
        <v>49</v>
      </c>
      <c r="M206" s="168"/>
      <c r="N206" s="168"/>
      <c r="O206" s="162"/>
    </row>
    <row r="207" spans="1:15" x14ac:dyDescent="0.3">
      <c r="B207" s="4"/>
      <c r="C207" s="4"/>
      <c r="M207" s="169"/>
      <c r="N207" s="162"/>
      <c r="O207" s="162"/>
    </row>
    <row r="209" spans="1:15" ht="15.5" x14ac:dyDescent="0.35">
      <c r="A209" s="119" t="s">
        <v>106</v>
      </c>
      <c r="B209" s="18"/>
      <c r="C209" s="18"/>
      <c r="D209" s="18"/>
      <c r="E209" s="120"/>
      <c r="F209" s="120"/>
      <c r="G209" s="120"/>
      <c r="H209" s="120"/>
      <c r="I209" s="121"/>
      <c r="J209" s="121"/>
      <c r="K209" s="121"/>
      <c r="L209" s="121"/>
      <c r="M209" s="122"/>
      <c r="N209" s="123"/>
      <c r="O209" s="123"/>
    </row>
    <row r="210" spans="1:15" ht="15.5" x14ac:dyDescent="0.35">
      <c r="A210" s="124" t="s">
        <v>104</v>
      </c>
      <c r="B210" s="18"/>
      <c r="C210" s="18"/>
      <c r="D210" s="18"/>
      <c r="E210" s="120"/>
      <c r="F210" s="120"/>
      <c r="G210" s="120"/>
      <c r="H210" s="120"/>
      <c r="I210" s="121"/>
      <c r="J210" s="121"/>
      <c r="K210" s="121"/>
      <c r="L210" s="121"/>
      <c r="M210" s="122"/>
      <c r="N210" s="123"/>
      <c r="O210" s="123"/>
    </row>
    <row r="211" spans="1:15" ht="15.5" x14ac:dyDescent="0.35">
      <c r="A211" s="123"/>
      <c r="B211" s="18"/>
      <c r="C211" s="18"/>
      <c r="D211" s="18"/>
      <c r="E211" s="120"/>
      <c r="F211" s="120"/>
      <c r="G211" s="120"/>
      <c r="H211" s="120"/>
      <c r="I211" s="121"/>
      <c r="J211" s="121"/>
      <c r="K211" s="121"/>
      <c r="L211" s="121"/>
      <c r="M211" s="122"/>
      <c r="N211" s="123"/>
      <c r="O211" s="123"/>
    </row>
    <row r="212" spans="1:15" ht="15.5" x14ac:dyDescent="0.35">
      <c r="A212" s="124" t="s">
        <v>111</v>
      </c>
      <c r="B212" s="18"/>
      <c r="C212" s="18"/>
      <c r="D212" s="18"/>
      <c r="E212" s="120"/>
      <c r="F212" s="120"/>
      <c r="G212" s="120"/>
      <c r="H212" s="120"/>
      <c r="I212" s="121"/>
      <c r="J212" s="121"/>
      <c r="K212" s="121"/>
      <c r="L212" s="121"/>
      <c r="M212" s="122"/>
      <c r="N212" s="123"/>
      <c r="O212" s="123"/>
    </row>
    <row r="213" spans="1:15" ht="15.5" x14ac:dyDescent="0.35">
      <c r="A213" s="124" t="s">
        <v>112</v>
      </c>
      <c r="B213" s="18"/>
      <c r="C213" s="18"/>
      <c r="D213" s="18"/>
      <c r="E213" s="120"/>
      <c r="F213" s="120"/>
      <c r="G213" s="120"/>
      <c r="H213" s="120"/>
      <c r="I213" s="121"/>
      <c r="J213" s="121"/>
      <c r="K213" s="121"/>
      <c r="L213" s="121"/>
      <c r="M213" s="122"/>
      <c r="N213" s="123"/>
      <c r="O213" s="123"/>
    </row>
    <row r="214" spans="1:15" ht="15.5" x14ac:dyDescent="0.35">
      <c r="A214" s="124" t="s">
        <v>113</v>
      </c>
      <c r="B214" s="18"/>
      <c r="C214" s="18"/>
      <c r="D214" s="18"/>
      <c r="E214" s="120"/>
      <c r="F214" s="120"/>
      <c r="G214" s="120"/>
      <c r="H214" s="120"/>
      <c r="I214" s="121"/>
      <c r="J214" s="121"/>
      <c r="K214" s="121"/>
      <c r="L214" s="121"/>
      <c r="M214" s="122"/>
      <c r="N214" s="123"/>
      <c r="O214" s="123"/>
    </row>
    <row r="215" spans="1:15" ht="15.5" x14ac:dyDescent="0.35">
      <c r="A215" s="123"/>
      <c r="B215" s="18"/>
      <c r="C215" s="18"/>
      <c r="D215" s="18"/>
      <c r="E215" s="120"/>
      <c r="F215" s="120"/>
      <c r="G215" s="120"/>
      <c r="H215" s="120"/>
      <c r="I215" s="121"/>
      <c r="J215" s="121"/>
      <c r="K215" s="121"/>
      <c r="L215" s="121"/>
      <c r="M215" s="122"/>
      <c r="N215" s="123"/>
      <c r="O215" s="123"/>
    </row>
    <row r="216" spans="1:15" ht="15.5" x14ac:dyDescent="0.35">
      <c r="A216" s="124" t="s">
        <v>105</v>
      </c>
      <c r="B216" s="18"/>
      <c r="C216" s="18"/>
      <c r="D216" s="18"/>
      <c r="E216" s="120"/>
      <c r="F216" s="120"/>
      <c r="G216" s="120"/>
      <c r="H216" s="120"/>
      <c r="I216" s="121"/>
      <c r="J216" s="121"/>
      <c r="K216" s="121"/>
      <c r="L216" s="121"/>
      <c r="M216" s="122"/>
      <c r="N216" s="123"/>
      <c r="O216" s="123"/>
    </row>
  </sheetData>
  <sortState xmlns:xlrd2="http://schemas.microsoft.com/office/spreadsheetml/2017/richdata2" ref="A97:M110">
    <sortCondition ref="A97"/>
  </sortState>
  <mergeCells count="3">
    <mergeCell ref="I197:J197"/>
    <mergeCell ref="K197:L197"/>
    <mergeCell ref="B197:C197"/>
  </mergeCells>
  <phoneticPr fontId="0" type="noConversion"/>
  <pageMargins left="0.55118110236220474" right="0.47244094488188981" top="0.51181102362204722" bottom="0.19685039370078741" header="0" footer="0"/>
  <pageSetup paperSize="8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Blichert-Hansen</dc:creator>
  <cp:lastModifiedBy>Bo Kayser</cp:lastModifiedBy>
  <cp:revision/>
  <cp:lastPrinted>2020-02-06T17:43:24Z</cp:lastPrinted>
  <dcterms:created xsi:type="dcterms:W3CDTF">2005-01-08T20:23:42Z</dcterms:created>
  <dcterms:modified xsi:type="dcterms:W3CDTF">2021-01-11T06:47:32Z</dcterms:modified>
</cp:coreProperties>
</file>