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DOF\DOF_Storstrøm\Bestyrelsen\RegnskabBudget\NyModel2019ff\"/>
    </mc:Choice>
  </mc:AlternateContent>
  <xr:revisionPtr revIDLastSave="0" documentId="13_ncr:1_{125F2BCD-DC58-4DFC-AE0C-60AC824B6A3E}" xr6:coauthVersionLast="43" xr6:coauthVersionMax="43" xr10:uidLastSave="{00000000-0000-0000-0000-000000000000}"/>
  <bookViews>
    <workbookView xWindow="384" yWindow="384" windowWidth="22080" windowHeight="10548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7" i="1" l="1"/>
  <c r="B85" i="1" l="1"/>
  <c r="B89" i="1" s="1"/>
  <c r="B82" i="1"/>
  <c r="C12" i="1"/>
  <c r="B12" i="1"/>
  <c r="C63" i="1" l="1"/>
  <c r="B63" i="1"/>
  <c r="C59" i="1"/>
  <c r="B59" i="1"/>
  <c r="C54" i="1"/>
  <c r="B54" i="1"/>
  <c r="C47" i="1"/>
  <c r="B47" i="1"/>
  <c r="C43" i="1"/>
  <c r="B43" i="1"/>
  <c r="C39" i="1"/>
  <c r="B39" i="1"/>
  <c r="C30" i="1"/>
  <c r="B30" i="1"/>
  <c r="C26" i="1"/>
  <c r="B26" i="1"/>
  <c r="C20" i="1"/>
  <c r="B20" i="1"/>
  <c r="C16" i="1"/>
  <c r="B16" i="1"/>
  <c r="B66" i="1" l="1"/>
  <c r="B68" i="1" s="1"/>
  <c r="C78" i="1" s="1"/>
  <c r="C82" i="1" s="1"/>
  <c r="C85" i="1" s="1"/>
  <c r="C89" i="1" s="1"/>
  <c r="C66" i="1"/>
  <c r="C68" i="1" s="1"/>
  <c r="B32" i="1"/>
  <c r="C32" i="1"/>
</calcChain>
</file>

<file path=xl/sharedStrings.xml><?xml version="1.0" encoding="utf-8"?>
<sst xmlns="http://schemas.openxmlformats.org/spreadsheetml/2006/main" count="65" uniqueCount="40">
  <si>
    <t>Omsætning</t>
  </si>
  <si>
    <t>Omkostninger</t>
  </si>
  <si>
    <t>Aktiver</t>
  </si>
  <si>
    <t>Resultatopgørelse</t>
  </si>
  <si>
    <t>Balance</t>
  </si>
  <si>
    <t>Beløb er i danske kroner.</t>
  </si>
  <si>
    <t>Kategori</t>
  </si>
  <si>
    <t>Tilskud fra DOF</t>
  </si>
  <si>
    <t>Omsætning i alt</t>
  </si>
  <si>
    <t>Andet</t>
  </si>
  <si>
    <t>Omkostninger i alt</t>
  </si>
  <si>
    <t>Midler</t>
  </si>
  <si>
    <t>Passiver</t>
  </si>
  <si>
    <t>Aktiver i alt</t>
  </si>
  <si>
    <t>Passiver i alt</t>
  </si>
  <si>
    <t>Budget 2019</t>
  </si>
  <si>
    <t>Budget 2020</t>
  </si>
  <si>
    <t>Bankkonti og kontanter</t>
  </si>
  <si>
    <t>Tilskud som kan bruges til driftsomkostninger</t>
  </si>
  <si>
    <t>Tilskud som ikke kan bruges til driftsomkostninger</t>
  </si>
  <si>
    <t>I alt</t>
  </si>
  <si>
    <t>Resultat i alt</t>
  </si>
  <si>
    <t>DOF Storstrøm - Model for regnskab og budget</t>
  </si>
  <si>
    <t>Medlemsservice</t>
  </si>
  <si>
    <t>Ture, kurser m.m.</t>
  </si>
  <si>
    <t>Projekter</t>
  </si>
  <si>
    <t>Samarbejdsaftale med Guldborgsund Kommune</t>
  </si>
  <si>
    <t>Kommunikation</t>
  </si>
  <si>
    <t>Naturpolitik</t>
  </si>
  <si>
    <t>Tilskud til GFU</t>
  </si>
  <si>
    <t>Engangsbeløb Hyllekrog</t>
  </si>
  <si>
    <t>Ungdomsarbejde</t>
  </si>
  <si>
    <t>Ledelse og administration</t>
  </si>
  <si>
    <t>Renter</t>
  </si>
  <si>
    <t>Mødeudgifter, kørsel, kontorartikler m.m.</t>
  </si>
  <si>
    <t>Egenkapital</t>
  </si>
  <si>
    <t>Skyldige omkostninger</t>
  </si>
  <si>
    <t>Tilgodehavender</t>
  </si>
  <si>
    <t>Overført resultat</t>
  </si>
  <si>
    <t>Senest opdateret: BK 20190822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</si>
</sst>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3" fontId="0" fillId="0" borderId="0" xfId="0" applyNumberFormat="1"/>
    <xf numFmtId="3" fontId="2" fillId="0" borderId="0" xfId="0" applyNumberFormat="1" applyFont="1"/>
    <xf numFmtId="3" fontId="5" fillId="0" borderId="0" xfId="0" applyNumberFormat="1" applyFont="1"/>
    <xf numFmtId="3" fontId="4" fillId="0" borderId="0" xfId="0" applyNumberFormat="1" applyFont="1"/>
    <xf numFmtId="3" fontId="5" fillId="0" borderId="0" xfId="0" applyNumberFormat="1" applyFont="1" applyAlignment="1">
      <alignment horizontal="right"/>
    </xf>
    <xf numFmtId="0" fontId="1" fillId="0" borderId="1" xfId="0" applyFont="1" applyBorder="1"/>
    <xf numFmtId="3" fontId="0" fillId="0" borderId="1" xfId="0" applyNumberFormat="1" applyBorder="1"/>
    <xf numFmtId="0" fontId="0" fillId="0" borderId="1" xfId="0" applyBorder="1"/>
    <xf numFmtId="3" fontId="0" fillId="0" borderId="1" xfId="0" applyNumberFormat="1" applyFill="1" applyBorder="1"/>
    <xf numFmtId="3" fontId="7" fillId="0" borderId="1" xfId="0" applyNumberFormat="1" applyFont="1" applyFill="1" applyBorder="1"/>
    <xf numFmtId="3" fontId="0" fillId="0" borderId="0" xfId="0" applyNumberFormat="1" applyFill="1"/>
    <xf numFmtId="3" fontId="2" fillId="0" borderId="0" xfId="0" applyNumberFormat="1" applyFont="1" applyFill="1"/>
    <xf numFmtId="3" fontId="5" fillId="0" borderId="0" xfId="0" applyNumberFormat="1" applyFont="1" applyFill="1" applyAlignment="1">
      <alignment horizontal="right"/>
    </xf>
    <xf numFmtId="3" fontId="5" fillId="0" borderId="0" xfId="0" applyNumberFormat="1" applyFont="1" applyFill="1"/>
    <xf numFmtId="0" fontId="9" fillId="0" borderId="0" xfId="0" applyFont="1"/>
    <xf numFmtId="3" fontId="9" fillId="0" borderId="0" xfId="0" applyNumberFormat="1" applyFont="1"/>
    <xf numFmtId="3" fontId="10" fillId="0" borderId="1" xfId="0" applyNumberFormat="1" applyFont="1" applyFill="1" applyBorder="1"/>
    <xf numFmtId="0" fontId="5" fillId="0" borderId="1" xfId="0" applyFont="1" applyBorder="1"/>
    <xf numFmtId="3" fontId="4" fillId="0" borderId="1" xfId="0" applyNumberFormat="1" applyFont="1" applyBorder="1"/>
    <xf numFmtId="3" fontId="4" fillId="0" borderId="1" xfId="0" applyNumberFormat="1" applyFont="1" applyFill="1" applyBorder="1"/>
    <xf numFmtId="0" fontId="9" fillId="0" borderId="1" xfId="0" applyFont="1" applyBorder="1"/>
    <xf numFmtId="3" fontId="8" fillId="0" borderId="1" xfId="0" applyNumberFormat="1" applyFont="1" applyBorder="1"/>
    <xf numFmtId="3" fontId="9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15786</xdr:colOff>
      <xdr:row>0</xdr:row>
      <xdr:rowOff>76200</xdr:rowOff>
    </xdr:from>
    <xdr:to>
      <xdr:col>8</xdr:col>
      <xdr:colOff>542925</xdr:colOff>
      <xdr:row>8</xdr:row>
      <xdr:rowOff>7220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17B96500-6CCE-43ED-9CFF-8AF5E180E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7161" y="76200"/>
          <a:ext cx="1136739" cy="160742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92</xdr:row>
      <xdr:rowOff>0</xdr:rowOff>
    </xdr:from>
    <xdr:to>
      <xdr:col>8</xdr:col>
      <xdr:colOff>555714</xdr:colOff>
      <xdr:row>100</xdr:row>
      <xdr:rowOff>108185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B819D274-7760-4DE7-B89D-BDFE1168A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9950" y="15306675"/>
          <a:ext cx="1136739" cy="1607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2"/>
  <sheetViews>
    <sheetView tabSelected="1" workbookViewId="0">
      <selection activeCell="A4" sqref="A4"/>
    </sheetView>
  </sheetViews>
  <sheetFormatPr defaultRowHeight="14.4" x14ac:dyDescent="0.3"/>
  <cols>
    <col min="1" max="1" width="55" customWidth="1"/>
    <col min="2" max="2" width="15.6640625" style="6" customWidth="1"/>
    <col min="3" max="3" width="15.6640625" style="16" customWidth="1"/>
    <col min="4" max="4" width="15.6640625" style="6" customWidth="1"/>
    <col min="5" max="7" width="15.6640625" customWidth="1"/>
  </cols>
  <sheetData>
    <row r="1" spans="1:4" ht="21" x14ac:dyDescent="0.4">
      <c r="A1" s="5" t="s">
        <v>22</v>
      </c>
    </row>
    <row r="3" spans="1:4" x14ac:dyDescent="0.3">
      <c r="A3" s="1" t="s">
        <v>39</v>
      </c>
    </row>
    <row r="4" spans="1:4" x14ac:dyDescent="0.3">
      <c r="A4" t="s">
        <v>5</v>
      </c>
    </row>
    <row r="5" spans="1:4" ht="18" x14ac:dyDescent="0.35">
      <c r="B5" s="7" t="s">
        <v>3</v>
      </c>
      <c r="C5" s="17"/>
    </row>
    <row r="6" spans="1:4" s="3" customFormat="1" ht="15.6" x14ac:dyDescent="0.3">
      <c r="A6" s="3" t="s">
        <v>6</v>
      </c>
      <c r="B6" s="18" t="s">
        <v>15</v>
      </c>
      <c r="C6" s="18" t="s">
        <v>16</v>
      </c>
      <c r="D6" s="10"/>
    </row>
    <row r="7" spans="1:4" ht="15.6" x14ac:dyDescent="0.3">
      <c r="B7" s="8"/>
      <c r="C7" s="19"/>
    </row>
    <row r="8" spans="1:4" s="2" customFormat="1" ht="15.6" x14ac:dyDescent="0.3">
      <c r="A8" s="23" t="s">
        <v>0</v>
      </c>
      <c r="B8" s="24"/>
      <c r="C8" s="25"/>
      <c r="D8" s="9"/>
    </row>
    <row r="9" spans="1:4" x14ac:dyDescent="0.3">
      <c r="A9" s="13"/>
      <c r="B9" s="12"/>
      <c r="C9" s="14"/>
    </row>
    <row r="10" spans="1:4" x14ac:dyDescent="0.3">
      <c r="A10" s="11" t="s">
        <v>23</v>
      </c>
      <c r="B10" s="12"/>
      <c r="C10" s="14"/>
    </row>
    <row r="11" spans="1:4" x14ac:dyDescent="0.3">
      <c r="A11" s="13" t="s">
        <v>24</v>
      </c>
      <c r="B11" s="12">
        <v>0</v>
      </c>
      <c r="C11" s="14">
        <v>0</v>
      </c>
    </row>
    <row r="12" spans="1:4" x14ac:dyDescent="0.3">
      <c r="A12" s="13" t="s">
        <v>20</v>
      </c>
      <c r="B12" s="12">
        <f>SUM(B11:B11)</f>
        <v>0</v>
      </c>
      <c r="C12" s="12">
        <f>SUM(C11:C11)</f>
        <v>0</v>
      </c>
    </row>
    <row r="13" spans="1:4" x14ac:dyDescent="0.3">
      <c r="A13" s="13"/>
      <c r="B13" s="12"/>
      <c r="C13" s="14"/>
    </row>
    <row r="14" spans="1:4" x14ac:dyDescent="0.3">
      <c r="A14" s="11" t="s">
        <v>25</v>
      </c>
      <c r="B14" s="12"/>
      <c r="C14" s="14"/>
    </row>
    <row r="15" spans="1:4" x14ac:dyDescent="0.3">
      <c r="A15" s="13" t="s">
        <v>9</v>
      </c>
      <c r="B15" s="12">
        <v>0</v>
      </c>
      <c r="C15" s="14">
        <v>0</v>
      </c>
    </row>
    <row r="16" spans="1:4" x14ac:dyDescent="0.3">
      <c r="A16" s="13" t="s">
        <v>20</v>
      </c>
      <c r="B16" s="12">
        <f>SUM(B15:B15)</f>
        <v>0</v>
      </c>
      <c r="C16" s="12">
        <f>SUM(C15:C15)</f>
        <v>0</v>
      </c>
    </row>
    <row r="17" spans="1:3" x14ac:dyDescent="0.3">
      <c r="A17" s="13"/>
      <c r="B17" s="12"/>
      <c r="C17" s="14"/>
    </row>
    <row r="18" spans="1:3" x14ac:dyDescent="0.3">
      <c r="A18" s="11" t="s">
        <v>9</v>
      </c>
      <c r="B18" s="12"/>
      <c r="C18" s="14"/>
    </row>
    <row r="19" spans="1:3" x14ac:dyDescent="0.3">
      <c r="A19" s="13" t="s">
        <v>9</v>
      </c>
      <c r="B19" s="12">
        <v>0</v>
      </c>
      <c r="C19" s="14">
        <v>0</v>
      </c>
    </row>
    <row r="20" spans="1:3" x14ac:dyDescent="0.3">
      <c r="A20" s="13" t="s">
        <v>20</v>
      </c>
      <c r="B20" s="12">
        <f>SUM(B19:B19)</f>
        <v>0</v>
      </c>
      <c r="C20" s="12">
        <f>SUM(C19:C19)</f>
        <v>0</v>
      </c>
    </row>
    <row r="21" spans="1:3" x14ac:dyDescent="0.3">
      <c r="A21" s="13"/>
      <c r="B21" s="12"/>
      <c r="C21" s="14"/>
    </row>
    <row r="22" spans="1:3" x14ac:dyDescent="0.3">
      <c r="A22" s="11" t="s">
        <v>18</v>
      </c>
      <c r="B22" s="12"/>
      <c r="C22" s="14"/>
    </row>
    <row r="23" spans="1:3" x14ac:dyDescent="0.3">
      <c r="A23" s="13" t="s">
        <v>7</v>
      </c>
      <c r="B23" s="12">
        <v>43600</v>
      </c>
      <c r="C23" s="14">
        <v>30500</v>
      </c>
    </row>
    <row r="24" spans="1:3" x14ac:dyDescent="0.3">
      <c r="A24" s="13" t="s">
        <v>26</v>
      </c>
      <c r="B24" s="12">
        <v>5000</v>
      </c>
      <c r="C24" s="14">
        <v>25000</v>
      </c>
    </row>
    <row r="25" spans="1:3" x14ac:dyDescent="0.3">
      <c r="A25" s="13" t="s">
        <v>9</v>
      </c>
      <c r="B25" s="12">
        <v>0</v>
      </c>
      <c r="C25" s="14">
        <v>0</v>
      </c>
    </row>
    <row r="26" spans="1:3" x14ac:dyDescent="0.3">
      <c r="A26" s="13" t="s">
        <v>20</v>
      </c>
      <c r="B26" s="12">
        <f>SUM(B23:B25)</f>
        <v>48600</v>
      </c>
      <c r="C26" s="12">
        <f>SUM(C23:C25)</f>
        <v>55500</v>
      </c>
    </row>
    <row r="27" spans="1:3" x14ac:dyDescent="0.3">
      <c r="A27" s="13"/>
      <c r="B27" s="12"/>
      <c r="C27" s="14"/>
    </row>
    <row r="28" spans="1:3" x14ac:dyDescent="0.3">
      <c r="A28" s="11" t="s">
        <v>19</v>
      </c>
      <c r="B28" s="12"/>
      <c r="C28" s="14"/>
    </row>
    <row r="29" spans="1:3" x14ac:dyDescent="0.3">
      <c r="A29" s="13" t="s">
        <v>9</v>
      </c>
      <c r="B29" s="12">
        <v>0</v>
      </c>
      <c r="C29" s="14">
        <v>0</v>
      </c>
    </row>
    <row r="30" spans="1:3" x14ac:dyDescent="0.3">
      <c r="A30" s="13" t="s">
        <v>20</v>
      </c>
      <c r="B30" s="12">
        <f>SUM(B29)</f>
        <v>0</v>
      </c>
      <c r="C30" s="12">
        <f t="shared" ref="C30" si="0">SUM(C29)</f>
        <v>0</v>
      </c>
    </row>
    <row r="31" spans="1:3" x14ac:dyDescent="0.3">
      <c r="A31" s="13"/>
      <c r="B31" s="12"/>
      <c r="C31" s="14"/>
    </row>
    <row r="32" spans="1:3" x14ac:dyDescent="0.3">
      <c r="A32" s="26" t="s">
        <v>8</v>
      </c>
      <c r="B32" s="27">
        <f>B30+B26+B20+B16+B12</f>
        <v>48600</v>
      </c>
      <c r="C32" s="27">
        <f t="shared" ref="C32" si="1">C30+C26+C20+C16+C12</f>
        <v>55500</v>
      </c>
    </row>
    <row r="33" spans="1:4" x14ac:dyDescent="0.3">
      <c r="A33" s="13"/>
      <c r="B33" s="12"/>
      <c r="C33" s="14"/>
    </row>
    <row r="34" spans="1:4" x14ac:dyDescent="0.3">
      <c r="A34" s="13"/>
      <c r="B34" s="12"/>
      <c r="C34" s="14"/>
    </row>
    <row r="35" spans="1:4" s="2" customFormat="1" ht="15.6" x14ac:dyDescent="0.3">
      <c r="A35" s="23" t="s">
        <v>1</v>
      </c>
      <c r="B35" s="24"/>
      <c r="C35" s="25"/>
      <c r="D35" s="9"/>
    </row>
    <row r="36" spans="1:4" x14ac:dyDescent="0.3">
      <c r="A36" s="13"/>
      <c r="B36" s="12"/>
      <c r="C36" s="14"/>
    </row>
    <row r="37" spans="1:4" x14ac:dyDescent="0.3">
      <c r="A37" s="11" t="s">
        <v>23</v>
      </c>
      <c r="B37" s="12"/>
      <c r="C37" s="14"/>
    </row>
    <row r="38" spans="1:4" x14ac:dyDescent="0.3">
      <c r="A38" s="13" t="s">
        <v>24</v>
      </c>
      <c r="B38" s="12">
        <v>8000</v>
      </c>
      <c r="C38" s="14">
        <v>8000</v>
      </c>
    </row>
    <row r="39" spans="1:4" x14ac:dyDescent="0.3">
      <c r="A39" s="13" t="s">
        <v>20</v>
      </c>
      <c r="B39" s="12">
        <f>SUM(B38:B38)</f>
        <v>8000</v>
      </c>
      <c r="C39" s="12">
        <f>SUM(C38:C38)</f>
        <v>8000</v>
      </c>
    </row>
    <row r="40" spans="1:4" x14ac:dyDescent="0.3">
      <c r="A40" s="13"/>
      <c r="B40" s="12"/>
      <c r="C40" s="14"/>
    </row>
    <row r="41" spans="1:4" x14ac:dyDescent="0.3">
      <c r="A41" s="11" t="s">
        <v>27</v>
      </c>
      <c r="B41" s="12"/>
      <c r="C41" s="14"/>
    </row>
    <row r="42" spans="1:4" x14ac:dyDescent="0.3">
      <c r="A42" s="13" t="s">
        <v>9</v>
      </c>
      <c r="B42" s="12">
        <v>4000</v>
      </c>
      <c r="C42" s="12">
        <v>4000</v>
      </c>
    </row>
    <row r="43" spans="1:4" x14ac:dyDescent="0.3">
      <c r="A43" s="13" t="s">
        <v>20</v>
      </c>
      <c r="B43" s="12">
        <f>SUM(B42:B42)</f>
        <v>4000</v>
      </c>
      <c r="C43" s="12">
        <f>SUM(C42:C42)</f>
        <v>4000</v>
      </c>
    </row>
    <row r="44" spans="1:4" x14ac:dyDescent="0.3">
      <c r="A44" s="13"/>
      <c r="B44" s="12"/>
      <c r="C44" s="14"/>
    </row>
    <row r="45" spans="1:4" x14ac:dyDescent="0.3">
      <c r="A45" s="11" t="s">
        <v>28</v>
      </c>
      <c r="B45" s="12"/>
      <c r="C45" s="14"/>
    </row>
    <row r="46" spans="1:4" x14ac:dyDescent="0.3">
      <c r="A46" s="13" t="s">
        <v>9</v>
      </c>
      <c r="B46" s="12">
        <v>1000</v>
      </c>
      <c r="C46" s="14">
        <v>1000</v>
      </c>
    </row>
    <row r="47" spans="1:4" x14ac:dyDescent="0.3">
      <c r="A47" s="13" t="s">
        <v>20</v>
      </c>
      <c r="B47" s="12">
        <f>SUM(B46:B46)</f>
        <v>1000</v>
      </c>
      <c r="C47" s="12">
        <f>SUM(C46:C46)</f>
        <v>1000</v>
      </c>
    </row>
    <row r="48" spans="1:4" x14ac:dyDescent="0.3">
      <c r="A48" s="13"/>
      <c r="B48" s="12"/>
      <c r="C48" s="14"/>
    </row>
    <row r="49" spans="1:3" x14ac:dyDescent="0.3">
      <c r="A49" s="11" t="s">
        <v>25</v>
      </c>
      <c r="B49" s="12"/>
      <c r="C49" s="14"/>
    </row>
    <row r="50" spans="1:3" x14ac:dyDescent="0.3">
      <c r="A50" s="13" t="s">
        <v>29</v>
      </c>
      <c r="B50" s="12">
        <v>14000</v>
      </c>
      <c r="C50" s="14">
        <v>0</v>
      </c>
    </row>
    <row r="51" spans="1:3" x14ac:dyDescent="0.3">
      <c r="A51" s="13" t="s">
        <v>30</v>
      </c>
      <c r="B51" s="12">
        <v>6000</v>
      </c>
      <c r="C51" s="14">
        <v>7000</v>
      </c>
    </row>
    <row r="52" spans="1:3" x14ac:dyDescent="0.3">
      <c r="A52" s="13" t="s">
        <v>31</v>
      </c>
      <c r="B52" s="12">
        <v>10000</v>
      </c>
      <c r="C52" s="14">
        <v>10000</v>
      </c>
    </row>
    <row r="53" spans="1:3" x14ac:dyDescent="0.3">
      <c r="A53" s="13" t="s">
        <v>9</v>
      </c>
      <c r="B53" s="12">
        <v>20000</v>
      </c>
      <c r="C53" s="12">
        <v>20000</v>
      </c>
    </row>
    <row r="54" spans="1:3" x14ac:dyDescent="0.3">
      <c r="A54" s="13" t="s">
        <v>20</v>
      </c>
      <c r="B54" s="12">
        <f>SUM(B50:B53)</f>
        <v>50000</v>
      </c>
      <c r="C54" s="12">
        <f t="shared" ref="C54" si="2">SUM(C50:C53)</f>
        <v>37000</v>
      </c>
    </row>
    <row r="55" spans="1:3" x14ac:dyDescent="0.3">
      <c r="A55" s="13"/>
      <c r="B55" s="12"/>
      <c r="C55" s="14"/>
    </row>
    <row r="56" spans="1:3" x14ac:dyDescent="0.3">
      <c r="A56" s="11" t="s">
        <v>32</v>
      </c>
      <c r="B56" s="12"/>
      <c r="C56" s="14"/>
    </row>
    <row r="57" spans="1:3" x14ac:dyDescent="0.3">
      <c r="A57" s="13" t="s">
        <v>34</v>
      </c>
      <c r="B57" s="12">
        <v>12500</v>
      </c>
      <c r="C57" s="12">
        <v>12500</v>
      </c>
    </row>
    <row r="58" spans="1:3" x14ac:dyDescent="0.3">
      <c r="A58" s="13" t="s">
        <v>33</v>
      </c>
      <c r="B58" s="12">
        <v>2000</v>
      </c>
      <c r="C58" s="12">
        <v>2000</v>
      </c>
    </row>
    <row r="59" spans="1:3" x14ac:dyDescent="0.3">
      <c r="A59" s="13" t="s">
        <v>20</v>
      </c>
      <c r="B59" s="12">
        <f>SUM(B57:B58)</f>
        <v>14500</v>
      </c>
      <c r="C59" s="12">
        <f>SUM(C57:C58)</f>
        <v>14500</v>
      </c>
    </row>
    <row r="60" spans="1:3" x14ac:dyDescent="0.3">
      <c r="A60" s="13"/>
      <c r="B60" s="12"/>
      <c r="C60" s="14"/>
    </row>
    <row r="61" spans="1:3" x14ac:dyDescent="0.3">
      <c r="A61" s="11" t="s">
        <v>9</v>
      </c>
      <c r="B61" s="12"/>
      <c r="C61" s="14"/>
    </row>
    <row r="62" spans="1:3" x14ac:dyDescent="0.3">
      <c r="A62" s="13" t="s">
        <v>9</v>
      </c>
      <c r="B62" s="12">
        <v>0</v>
      </c>
      <c r="C62" s="14">
        <v>0</v>
      </c>
    </row>
    <row r="63" spans="1:3" x14ac:dyDescent="0.3">
      <c r="A63" s="13" t="s">
        <v>20</v>
      </c>
      <c r="B63" s="12">
        <f>SUM(B62:B62)</f>
        <v>0</v>
      </c>
      <c r="C63" s="12">
        <f>SUM(C62:C62)</f>
        <v>0</v>
      </c>
    </row>
    <row r="64" spans="1:3" x14ac:dyDescent="0.3">
      <c r="A64" s="13"/>
      <c r="B64" s="12"/>
      <c r="C64" s="14"/>
    </row>
    <row r="65" spans="1:7" x14ac:dyDescent="0.3">
      <c r="A65" s="13"/>
      <c r="B65" s="12"/>
      <c r="C65" s="14"/>
    </row>
    <row r="66" spans="1:7" x14ac:dyDescent="0.3">
      <c r="A66" s="26" t="s">
        <v>10</v>
      </c>
      <c r="B66" s="27">
        <f>B63+B59+B54+B47+B43+B39</f>
        <v>77500</v>
      </c>
      <c r="C66" s="27">
        <f t="shared" ref="C66" si="3">C63+C59+C54+C47+C43+C39</f>
        <v>64500</v>
      </c>
    </row>
    <row r="67" spans="1:7" x14ac:dyDescent="0.3">
      <c r="A67" s="13"/>
      <c r="B67" s="12"/>
      <c r="C67" s="14"/>
    </row>
    <row r="68" spans="1:7" s="20" customFormat="1" x14ac:dyDescent="0.3">
      <c r="A68" s="26" t="s">
        <v>21</v>
      </c>
      <c r="B68" s="28">
        <f>B32-B66</f>
        <v>-28900</v>
      </c>
      <c r="C68" s="28">
        <f>C32-C66</f>
        <v>-9000</v>
      </c>
      <c r="D68" s="21"/>
    </row>
    <row r="71" spans="1:7" ht="15" customHeight="1" x14ac:dyDescent="0.35">
      <c r="B71" s="7" t="s">
        <v>4</v>
      </c>
      <c r="C71" s="17"/>
      <c r="D71" s="7"/>
      <c r="E71" s="7"/>
      <c r="F71" s="7"/>
      <c r="G71" s="7"/>
    </row>
    <row r="72" spans="1:7" s="3" customFormat="1" ht="15.6" x14ac:dyDescent="0.3">
      <c r="A72" s="3" t="s">
        <v>6</v>
      </c>
      <c r="B72" s="10"/>
      <c r="C72" s="18"/>
      <c r="D72" s="10"/>
      <c r="E72" s="10"/>
      <c r="F72" s="10"/>
      <c r="G72" s="10"/>
    </row>
    <row r="73" spans="1:7" ht="15.6" x14ac:dyDescent="0.3">
      <c r="B73" s="8"/>
      <c r="C73" s="19"/>
      <c r="D73" s="8"/>
      <c r="E73" s="8"/>
      <c r="F73" s="8"/>
      <c r="G73" s="8"/>
    </row>
    <row r="74" spans="1:7" s="2" customFormat="1" ht="15.6" x14ac:dyDescent="0.3">
      <c r="A74" s="23" t="s">
        <v>2</v>
      </c>
      <c r="B74" s="24"/>
      <c r="C74" s="25"/>
      <c r="D74" s="9"/>
      <c r="E74" s="9"/>
      <c r="F74" s="9"/>
      <c r="G74" s="9"/>
    </row>
    <row r="75" spans="1:7" x14ac:dyDescent="0.3">
      <c r="A75" s="13"/>
      <c r="B75" s="12"/>
      <c r="C75" s="14"/>
      <c r="E75" s="6"/>
      <c r="F75" s="6"/>
      <c r="G75" s="6"/>
    </row>
    <row r="76" spans="1:7" x14ac:dyDescent="0.3">
      <c r="A76" s="11" t="s">
        <v>11</v>
      </c>
      <c r="B76" s="15"/>
      <c r="C76" s="14"/>
      <c r="E76" s="6"/>
      <c r="F76" s="6"/>
      <c r="G76" s="6"/>
    </row>
    <row r="77" spans="1:7" x14ac:dyDescent="0.3">
      <c r="A77" s="13" t="s">
        <v>17</v>
      </c>
      <c r="B77" s="15">
        <v>200000</v>
      </c>
      <c r="C77" s="15">
        <f>B77+B78</f>
        <v>170000</v>
      </c>
      <c r="E77" s="6"/>
      <c r="F77" s="6"/>
      <c r="G77" s="6"/>
    </row>
    <row r="78" spans="1:7" x14ac:dyDescent="0.3">
      <c r="A78" s="13" t="s">
        <v>38</v>
      </c>
      <c r="B78" s="15">
        <v>-30000</v>
      </c>
      <c r="C78" s="15">
        <f>B68</f>
        <v>-28900</v>
      </c>
      <c r="E78" s="6"/>
      <c r="F78" s="6"/>
      <c r="G78" s="6"/>
    </row>
    <row r="79" spans="1:7" x14ac:dyDescent="0.3">
      <c r="A79" s="13" t="s">
        <v>37</v>
      </c>
      <c r="B79" s="15">
        <v>15000</v>
      </c>
      <c r="C79" s="15">
        <v>15000</v>
      </c>
      <c r="E79" s="6"/>
      <c r="F79" s="6"/>
      <c r="G79" s="6"/>
    </row>
    <row r="80" spans="1:7" x14ac:dyDescent="0.3">
      <c r="A80" s="13" t="s">
        <v>9</v>
      </c>
      <c r="B80" s="15">
        <v>0</v>
      </c>
      <c r="C80" s="15">
        <v>0</v>
      </c>
      <c r="E80" s="6"/>
      <c r="F80" s="6"/>
      <c r="G80" s="6"/>
    </row>
    <row r="81" spans="1:7" x14ac:dyDescent="0.3">
      <c r="A81" s="13"/>
      <c r="B81" s="15"/>
      <c r="C81" s="15"/>
      <c r="E81" s="6"/>
      <c r="F81" s="6"/>
      <c r="G81" s="6"/>
    </row>
    <row r="82" spans="1:7" s="4" customFormat="1" x14ac:dyDescent="0.3">
      <c r="A82" s="11" t="s">
        <v>13</v>
      </c>
      <c r="B82" s="22">
        <f>SUM(B77:B81)</f>
        <v>185000</v>
      </c>
      <c r="C82" s="22">
        <f>SUM(C77:C81)</f>
        <v>156100</v>
      </c>
      <c r="D82" s="6"/>
      <c r="E82" s="6"/>
      <c r="F82" s="6"/>
      <c r="G82" s="6"/>
    </row>
    <row r="83" spans="1:7" x14ac:dyDescent="0.3">
      <c r="A83" s="13"/>
      <c r="B83" s="15"/>
      <c r="C83" s="15"/>
      <c r="E83" s="6"/>
      <c r="F83" s="6"/>
      <c r="G83" s="6"/>
    </row>
    <row r="84" spans="1:7" ht="15.6" x14ac:dyDescent="0.3">
      <c r="A84" s="23" t="s">
        <v>12</v>
      </c>
      <c r="B84" s="15"/>
      <c r="C84" s="15"/>
      <c r="E84" s="6"/>
      <c r="F84" s="6"/>
      <c r="G84" s="6"/>
    </row>
    <row r="85" spans="1:7" x14ac:dyDescent="0.3">
      <c r="A85" s="13" t="s">
        <v>35</v>
      </c>
      <c r="B85" s="15">
        <f>B82-B86-B87</f>
        <v>132000</v>
      </c>
      <c r="C85" s="15">
        <f>C82-C86-C87</f>
        <v>103100</v>
      </c>
      <c r="E85" s="6"/>
      <c r="F85" s="6"/>
      <c r="G85" s="6"/>
    </row>
    <row r="86" spans="1:7" x14ac:dyDescent="0.3">
      <c r="A86" s="13" t="s">
        <v>9</v>
      </c>
      <c r="B86" s="15">
        <v>50000</v>
      </c>
      <c r="C86" s="15">
        <v>50000</v>
      </c>
      <c r="E86" s="6"/>
      <c r="F86" s="6"/>
      <c r="G86" s="6"/>
    </row>
    <row r="87" spans="1:7" x14ac:dyDescent="0.3">
      <c r="A87" s="13" t="s">
        <v>36</v>
      </c>
      <c r="B87" s="15">
        <v>3000</v>
      </c>
      <c r="C87" s="15">
        <v>3000</v>
      </c>
      <c r="E87" s="6"/>
      <c r="F87" s="6"/>
      <c r="G87" s="6"/>
    </row>
    <row r="88" spans="1:7" x14ac:dyDescent="0.3">
      <c r="A88" s="13"/>
      <c r="B88" s="15"/>
      <c r="C88" s="15"/>
      <c r="E88" s="6"/>
      <c r="F88" s="6"/>
      <c r="G88" s="6"/>
    </row>
    <row r="89" spans="1:7" s="4" customFormat="1" x14ac:dyDescent="0.3">
      <c r="A89" s="11" t="s">
        <v>14</v>
      </c>
      <c r="B89" s="22">
        <f>SUM(B85:B88)</f>
        <v>185000</v>
      </c>
      <c r="C89" s="22">
        <f>SUM(C85:C88)</f>
        <v>156100</v>
      </c>
      <c r="D89" s="6"/>
      <c r="E89" s="6"/>
      <c r="F89" s="6"/>
      <c r="G89" s="6"/>
    </row>
    <row r="90" spans="1:7" x14ac:dyDescent="0.3">
      <c r="A90" s="13"/>
      <c r="B90" s="15"/>
      <c r="C90" s="14"/>
      <c r="E90" s="6"/>
      <c r="F90" s="6"/>
      <c r="G90" s="6"/>
    </row>
    <row r="91" spans="1:7" x14ac:dyDescent="0.3">
      <c r="E91" s="6"/>
      <c r="F91" s="6"/>
      <c r="G91" s="6"/>
    </row>
    <row r="92" spans="1:7" x14ac:dyDescent="0.3">
      <c r="E92" s="6"/>
      <c r="F92" s="6"/>
      <c r="G92" s="6"/>
    </row>
  </sheetData>
  <pageMargins left="0.70866141732283472" right="0.70866141732283472" top="0.74803149606299213" bottom="0.74803149606299213" header="0.31496062992125984" footer="0.31496062992125984"/>
  <pageSetup paperSize="9" scale="4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</dc:creator>
  <cp:lastModifiedBy>Bo Kayser</cp:lastModifiedBy>
  <cp:lastPrinted>2019-08-14T08:19:40Z</cp:lastPrinted>
  <dcterms:created xsi:type="dcterms:W3CDTF">2017-11-09T12:23:21Z</dcterms:created>
  <dcterms:modified xsi:type="dcterms:W3CDTF">2019-08-22T13:22:58Z</dcterms:modified>
</cp:coreProperties>
</file>